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Ringkasan" sheetId="2" state="visible" r:id="rId4"/>
    <sheet name="Checklist" sheetId="3" state="visible" r:id="rId5"/>
    <sheet name="Rekonsiliasi Stok" sheetId="4" state="visible" r:id="rId6"/>
    <sheet name="Uji NRV" sheetId="5" state="visible" r:id="rId7"/>
  </sheets>
  <definedNames>
    <definedName function="false" hidden="true" localSheetId="2" name="_xlnm._FilterDatabase" vbProcedure="false">Checklist!$A$1:$H$44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<sst xmlns="http://schemas.openxmlformats.org/spreadsheetml/2006/main" count="222" uniqueCount="142">
  <si>
    <t xml:space="preserve">Checklist Audit Persediaan</t>
  </si>
  <si>
    <t xml:space="preserve">Template dari MAS Software (mas-software.com) untuk membantu persiapan audit persediaan, baik audit internal maupun persiapan menghadapi auditor eksternal.</t>
  </si>
  <si>
    <t xml:space="preserve">Cara memakai</t>
  </si>
  <si>
    <t xml:space="preserve">1. Buka sheet "Checklist". Isi kolom Status (dropdown), PIC, Tanggal, dan Catatan untuk setiap item. Sel berlatar krem adalah sel yang diisi pengguna.</t>
  </si>
  <si>
    <t xml:space="preserve">2. Sheet "Ringkasan" menghitung progres otomatis dari kolom Status di sheet Checklist.</t>
  </si>
  <si>
    <t xml:space="preserve">3. Gunakan sheet "Rekonsiliasi Stok" untuk membandingkan catatan dengan hasil hitung fisik. Selisih dan nilainya dihitung otomatis.</t>
  </si>
  <si>
    <t xml:space="preserve">4. Gunakan sheet "Uji NRV" untuk menguji apakah persediaan perlu diturunkan nilainya (biaya vs nilai realisasi neto).</t>
  </si>
  <si>
    <t xml:space="preserve">5. Baris berwarna abu-abu pada sheet isian adalah contoh. Ganti atau hapus dengan data Anda.</t>
  </si>
  <si>
    <t xml:space="preserve">Catatan</t>
  </si>
  <si>
    <t xml:space="preserve">• Checklist ini bersifat umum dan perlu disesuaikan dengan jenis usaha, kebijakan akuntansi, dan arahan auditor Anda.</t>
  </si>
  <si>
    <t xml:space="preserve">• Acuan standar: PSAK 202 (Persediaan) dan SA 501 (observasi penghitungan fisik). Pastikan Anda memakai versi standar terbaru.</t>
  </si>
  <si>
    <t xml:space="preserve">• Template ini bukan pengganti nasihat auditor atau akuntan profesional.</t>
  </si>
  <si>
    <t xml:space="preserve">Ringkasan Progres Audit Persediaan</t>
  </si>
  <si>
    <t xml:space="preserve">Status</t>
  </si>
  <si>
    <t xml:space="preserve">Jumlah Item</t>
  </si>
  <si>
    <t xml:space="preserve">Persentase</t>
  </si>
  <si>
    <t xml:space="preserve">Belum</t>
  </si>
  <si>
    <t xml:space="preserve">Proses</t>
  </si>
  <si>
    <t xml:space="preserve">Selesai</t>
  </si>
  <si>
    <t xml:space="preserve">N/A</t>
  </si>
  <si>
    <t xml:space="preserve">Total item</t>
  </si>
  <si>
    <t xml:space="preserve">Progres penyelesaian (di luar N/A)</t>
  </si>
  <si>
    <t xml:space="preserve">Progres per fase</t>
  </si>
  <si>
    <t xml:space="preserve">Fase</t>
  </si>
  <si>
    <t xml:space="preserve">Total</t>
  </si>
  <si>
    <t xml:space="preserve">Progres</t>
  </si>
  <si>
    <t xml:space="preserve">A. Persiapan dan Pengendalian Internal</t>
  </si>
  <si>
    <t xml:space="preserve">B. Persiapan Stock Opname</t>
  </si>
  <si>
    <t xml:space="preserve">C. Pelaksanaan Penghitungan Fisik</t>
  </si>
  <si>
    <t xml:space="preserve">D. Pengujian Cut-Off</t>
  </si>
  <si>
    <t xml:space="preserve">E. Penilaian Persediaan</t>
  </si>
  <si>
    <t xml:space="preserve">F. Rekonsiliasi dan Penyesuaian</t>
  </si>
  <si>
    <t xml:space="preserve">G. Penyajian, Pengungkapan, dan Dokumentasi</t>
  </si>
  <si>
    <t xml:space="preserve">No</t>
  </si>
  <si>
    <t xml:space="preserve">Item Pemeriksaan</t>
  </si>
  <si>
    <t xml:space="preserve">Asersi / Tujuan</t>
  </si>
  <si>
    <t xml:space="preserve">Dokumen Pendukung</t>
  </si>
  <si>
    <t xml:space="preserve">PIC</t>
  </si>
  <si>
    <t xml:space="preserve">Tanggal</t>
  </si>
  <si>
    <t xml:space="preserve">Kebijakan akuntansi persediaan (metode penilaian FIFO/rata-rata, pengakuan penurunan nilai) tertulis dan konsisten</t>
  </si>
  <si>
    <t xml:space="preserve">Penilaian</t>
  </si>
  <si>
    <t xml:space="preserve">Kebijakan akuntansi</t>
  </si>
  <si>
    <t xml:space="preserve">Ada pemisahan tugas antara bagian pembelian, gudang, dan akuntansi</t>
  </si>
  <si>
    <t xml:space="preserve">Pengendalian</t>
  </si>
  <si>
    <t xml:space="preserve">Struktur organisasi, SOP</t>
  </si>
  <si>
    <t xml:space="preserve">SOP penerimaan, penyimpanan, dan pengeluaran barang tersedia dan dijalankan</t>
  </si>
  <si>
    <t xml:space="preserve">SOP gudang</t>
  </si>
  <si>
    <t xml:space="preserve">Akses gudang dibatasi dan tercatat (siapa masuk, kapan)</t>
  </si>
  <si>
    <t xml:space="preserve">Keberadaan</t>
  </si>
  <si>
    <t xml:space="preserve">Log akses, daftar petugas</t>
  </si>
  <si>
    <t xml:space="preserve">Setiap mutasi stok didukung dokumen sah dan bernomor urut</t>
  </si>
  <si>
    <t xml:space="preserve">Kelengkapan</t>
  </si>
  <si>
    <t xml:space="preserve">Surat jalan, bukti penerimaan, bukti pengeluaran</t>
  </si>
  <si>
    <t xml:space="preserve">Daftar lokasi penyimpanan lengkap, termasuk barang di cabang atau pihak ketiga</t>
  </si>
  <si>
    <t xml:space="preserve">Daftar lokasi, konfirmasi pihak ketiga</t>
  </si>
  <si>
    <t xml:space="preserve">Jadwal dan tim penghitung ditetapkan, penghitung independen dari pencatat stok</t>
  </si>
  <si>
    <t xml:space="preserve">Surat tugas, jadwal opname</t>
  </si>
  <si>
    <t xml:space="preserve">Instruksi penghitungan tertulis dan sudah dibagikan ke tim</t>
  </si>
  <si>
    <t xml:space="preserve">Instruksi opname</t>
  </si>
  <si>
    <t xml:space="preserve">Penerimaan dan pengeluaran barang dihentikan atau dikendalikan selama penghitungan</t>
  </si>
  <si>
    <t xml:space="preserve">Cut-off</t>
  </si>
  <si>
    <t xml:space="preserve">Berita acara</t>
  </si>
  <si>
    <t xml:space="preserve">Barang tertata, diberi label, dan area dipisahkan (barang rusak, barang titipan, barang konsinyasi)</t>
  </si>
  <si>
    <t xml:space="preserve">Hak dan kewajiban</t>
  </si>
  <si>
    <t xml:space="preserve">Foto area, label</t>
  </si>
  <si>
    <t xml:space="preserve">Nomor terakhir dokumen penerimaan dan pengeluaran dicatat saat opname dimulai</t>
  </si>
  <si>
    <t xml:space="preserve">Catatan nomor dokumen terakhir</t>
  </si>
  <si>
    <t xml:space="preserve">Auditor diundang untuk observasi bila diperlukan (SA 501)</t>
  </si>
  <si>
    <t xml:space="preserve">Surat pemberitahuan ke auditor</t>
  </si>
  <si>
    <t xml:space="preserve">Hitung dua kali (count dan recount) untuk item bernilai tinggi atau selisih besar</t>
  </si>
  <si>
    <t xml:space="preserve">Lembar hitung</t>
  </si>
  <si>
    <t xml:space="preserve">Lembar hitung bernomor urut, ditandatangani penghitung dan saksi</t>
  </si>
  <si>
    <t xml:space="preserve">Lembar hitung bertanda tangan</t>
  </si>
  <si>
    <t xml:space="preserve">Kondisi barang dicatat (baik, rusak, usang, kedaluwarsa, lambat bergerak)</t>
  </si>
  <si>
    <t xml:space="preserve">Lembar hitung, laporan kondisi</t>
  </si>
  <si>
    <t xml:space="preserve">Barang milik pihak lain (titipan/konsinyasi) diidentifikasi dan dipisahkan</t>
  </si>
  <si>
    <t xml:space="preserve">Perjanjian konsinyasi, daftar barang titipan</t>
  </si>
  <si>
    <t xml:space="preserve">Hasil hitung dibandingkan dengan kartu stok dan selisih dicatat</t>
  </si>
  <si>
    <t xml:space="preserve">Laporan stock opname</t>
  </si>
  <si>
    <t xml:space="preserve">Pembelian: barang diterima sebelum tanggal neraca sudah masuk persediaan dan utang periode tersebut</t>
  </si>
  <si>
    <t xml:space="preserve">Bukti penerimaan, faktur pembelian</t>
  </si>
  <si>
    <t xml:space="preserve">Penjualan: barang dikirim sebelum tanggal neraca sudah keluar dari persediaan dan masuk penjualan</t>
  </si>
  <si>
    <t xml:space="preserve">Surat jalan, faktur penjualan</t>
  </si>
  <si>
    <t xml:space="preserve">Barang dalam perjalanan (in transit) dicatat sesuai syarat pengiriman</t>
  </si>
  <si>
    <t xml:space="preserve">Dokumen pengiriman, PO</t>
  </si>
  <si>
    <t xml:space="preserve">Retur pembelian dan penjualan di sekitar tanggal neraca dicatat di periode yang benar</t>
  </si>
  <si>
    <t xml:space="preserve">Nota retur</t>
  </si>
  <si>
    <t xml:space="preserve">Metode penilaian diterapkan konsisten dari periode ke periode</t>
  </si>
  <si>
    <t xml:space="preserve">Kartu stok, kebijakan akuntansi</t>
  </si>
  <si>
    <t xml:space="preserve">Biaya perolehan lengkap (harga beli, bea masuk, biaya angkut, dikurangi diskon)</t>
  </si>
  <si>
    <t xml:space="preserve">Faktur pembelian, dokumen impor</t>
  </si>
  <si>
    <t xml:space="preserve">Uji sampel perhitungan harga satuan dan nilai total per item</t>
  </si>
  <si>
    <t xml:space="preserve">Skedul persediaan</t>
  </si>
  <si>
    <t xml:space="preserve">Pengujian nilai realisasi neto (biaya vs NRV) dilakukan untuk barang usang, rusak, atau harga jual turun</t>
  </si>
  <si>
    <t xml:space="preserve">Sheet Uji NRV, daftar harga jual</t>
  </si>
  <si>
    <t xml:space="preserve">Laporan umur persediaan (aging) dikaji dan barang lambat bergerak dievaluasi</t>
  </si>
  <si>
    <t xml:space="preserve">Laporan umur persediaan</t>
  </si>
  <si>
    <t xml:space="preserve">Barang kedaluwarsa atau mendekati kedaluwarsa dievaluasi dan penyisihan dibuat bila perlu</t>
  </si>
  <si>
    <t xml:space="preserve">Laporan stok per batch/EXP</t>
  </si>
  <si>
    <t xml:space="preserve">Untuk manufaktur: biaya bahan baku, tenaga kerja, dan overhead dialokasikan wajar ke barang dalam proses dan barang jadi</t>
  </si>
  <si>
    <t xml:space="preserve">Laporan harga pokok produksi</t>
  </si>
  <si>
    <t xml:space="preserve">Saldo kartu stok sama dengan saldo buku besar persediaan</t>
  </si>
  <si>
    <t xml:space="preserve">Kartu stok, buku besar</t>
  </si>
  <si>
    <t xml:space="preserve">Selisih stok dianalisis penyebabnya (salah catat, kehilangan, kerusakan)</t>
  </si>
  <si>
    <t xml:space="preserve">Analisis selisih (sheet Rekonsiliasi Stok)</t>
  </si>
  <si>
    <t xml:space="preserve">Jurnal penyesuaian selisih dan penurunan nilai dibuat dan disetujui</t>
  </si>
  <si>
    <t xml:space="preserve">Jurnal penyesuaian, persetujuan manajemen</t>
  </si>
  <si>
    <t xml:space="preserve">Harga pokok penjualan diuji kewajarannya terhadap saldo awal, pembelian, dan saldo akhir</t>
  </si>
  <si>
    <t xml:space="preserve">Perhitungan HPP</t>
  </si>
  <si>
    <t xml:space="preserve">Persediaan diklasifikasikan benar (bahan baku, barang dalam proses, barang jadi, barang dagang)</t>
  </si>
  <si>
    <t xml:space="preserve">Penyajian</t>
  </si>
  <si>
    <t xml:space="preserve">Persediaan yang dijaminkan atau dibatasi penggunaannya diungkapkan</t>
  </si>
  <si>
    <t xml:space="preserve">Perjanjian kredit</t>
  </si>
  <si>
    <t xml:space="preserve">Kebijakan akuntansi dan nilai penurunan nilai diungkapkan di catatan atas laporan keuangan</t>
  </si>
  <si>
    <t xml:space="preserve">Draf catatan atas laporan keuangan</t>
  </si>
  <si>
    <t xml:space="preserve">Seluruh dokumen audit diarsipkan dan mudah ditelusuri</t>
  </si>
  <si>
    <t xml:space="preserve">Arsip dokumen</t>
  </si>
  <si>
    <t xml:space="preserve">Rekonsiliasi Catatan Stok dengan Hasil Hitung Fisik</t>
  </si>
  <si>
    <t xml:space="preserve">Isi sel berlatar krem. Kolom Selisih dan Nilai Selisih dihitung otomatis. Baris abu-abu = contoh.</t>
  </si>
  <si>
    <t xml:space="preserve">Kode Barang</t>
  </si>
  <si>
    <t xml:space="preserve">Nama Barang</t>
  </si>
  <si>
    <t xml:space="preserve">Qty Catatan</t>
  </si>
  <si>
    <t xml:space="preserve">Qty Fisik</t>
  </si>
  <si>
    <t xml:space="preserve">Selisih Qty</t>
  </si>
  <si>
    <t xml:space="preserve">Harga Satuan (Rp)</t>
  </si>
  <si>
    <t xml:space="preserve">Nilai Selisih (Rp)</t>
  </si>
  <si>
    <t xml:space="preserve">Penyebab / Catatan</t>
  </si>
  <si>
    <t xml:space="preserve">BRG-001</t>
  </si>
  <si>
    <t xml:space="preserve">Produk A (contoh)</t>
  </si>
  <si>
    <t xml:space="preserve">Contoh: selisih tidak ada dokumen pengeluaran</t>
  </si>
  <si>
    <t xml:space="preserve">Nilai negatif = fisik kurang dari catatan (kerugian selisih). Nilai positif = fisik lebih dari catatan.</t>
  </si>
  <si>
    <t xml:space="preserve">Pengujian Nilai Realisasi Neto (NRV) per Item</t>
  </si>
  <si>
    <t xml:space="preserve">Persediaan diukur sebesar biaya atau NRV, mana yang lebih rendah (PSAK 202). NRV = estimasi harga jual dikurangi estimasi biaya penyelesaian dan biaya penjualan. Baris abu-abu = contoh.</t>
  </si>
  <si>
    <t xml:space="preserve">Qty</t>
  </si>
  <si>
    <t xml:space="preserve">Biaya per Unit (Rp)</t>
  </si>
  <si>
    <t xml:space="preserve">Est. Harga Jual per Unit (Rp)</t>
  </si>
  <si>
    <t xml:space="preserve">Est. Biaya Jual/Selesai per Unit (Rp)</t>
  </si>
  <si>
    <t xml:space="preserve">NRV per Unit (Rp)</t>
  </si>
  <si>
    <t xml:space="preserve">Nilai Lebih Rendah per Unit (Rp)</t>
  </si>
  <si>
    <t xml:space="preserve">Penurunan Nilai Total (Rp)</t>
  </si>
  <si>
    <t xml:space="preserve">BRG-002</t>
  </si>
  <si>
    <t xml:space="preserve">Produk B (contoh)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</si>
</sst>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;\(#,##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5A8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A5A8F"/>
      <name val="Arial"/>
      <family val="0"/>
      <charset val="1"/>
    </font>
    <font>
      <b val="true"/>
      <sz val="14"/>
      <color rgb="FF1A5A8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1A5A8F"/>
      <name val="Arial"/>
      <family val="0"/>
      <charset val="1"/>
    </font>
    <font>
      <b val="true"/>
      <sz val="11"/>
      <color rgb="FF1A5A8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7F7F7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5A8F"/>
        <bgColor rgb="FF008080"/>
      </patternFill>
    </fill>
    <fill>
      <patternFill patternType="solid">
        <fgColor rgb="FFEAF5FE"/>
        <bgColor rgb="FFFFFFFF"/>
      </patternFill>
    </fill>
    <fill>
      <patternFill patternType="solid">
        <fgColor rgb="FFFFF8E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A5A8F"/>
          <bgColor rgb="FF000000"/>
        </patternFill>
      </fill>
    </dxf>
    <dxf>
      <fill>
        <patternFill patternType="solid">
          <fgColor rgb="FFEAF5F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F8E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E5"/>
      <rgbColor rgb="FFEAF5FE"/>
      <rgbColor rgb="FF660066"/>
      <rgbColor rgb="FFFF8080"/>
      <rgbColor rgb="FF1A5A8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" t="s">
        <v>0</v>
      </c>
    </row>
    <row r="2" customFormat="false" ht="23.8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3" t="s">
        <v>2</v>
      </c>
    </row>
    <row r="5" customFormat="false" ht="23.85" hidden="false" customHeight="false" outlineLevel="0" collapsed="false">
      <c r="B5" s="2" t="s">
        <v>3</v>
      </c>
    </row>
    <row r="6" customFormat="false" ht="15" hidden="false" customHeight="false" outlineLevel="0" collapsed="false">
      <c r="B6" s="2" t="s">
        <v>4</v>
      </c>
    </row>
    <row r="7" customFormat="false" ht="15" hidden="false" customHeight="false" outlineLevel="0" collapsed="false">
      <c r="B7" s="2" t="s">
        <v>5</v>
      </c>
    </row>
    <row r="8" customFormat="false" ht="15" hidden="false" customHeight="false" outlineLevel="0" collapsed="false">
      <c r="B8" s="2" t="s">
        <v>6</v>
      </c>
    </row>
    <row r="9" customFormat="false" ht="15" hidden="false" customHeight="false" outlineLevel="0" collapsed="false">
      <c r="B9" s="2" t="s">
        <v>7</v>
      </c>
    </row>
    <row r="10" customFormat="false" ht="15" hidden="false" customHeight="false" outlineLevel="0" collapsed="false">
      <c r="B10" s="2"/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2" t="s">
        <v>9</v>
      </c>
    </row>
    <row r="13" customFormat="false" ht="15" hidden="false" customHeight="false" outlineLevel="0" collapsed="false">
      <c r="B13" s="2" t="s">
        <v>10</v>
      </c>
    </row>
    <row r="14" customFormat="false" ht="15" hidden="false" customHeight="false" outlineLevel="0" collapsed="false">
      <c r="B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4"/>
  </cols>
  <sheetData>
    <row r="1" customFormat="false" ht="17.35" hidden="false" customHeight="false" outlineLevel="0" collapsed="false">
      <c r="A1" s="4" t="s">
        <v>12</v>
      </c>
    </row>
    <row r="3" customFormat="false" ht="15" hidden="false" customHeight="false" outlineLevel="0" collapsed="false">
      <c r="A3" s="5" t="s">
        <v>13</v>
      </c>
      <c r="B3" s="5" t="s">
        <v>14</v>
      </c>
      <c r="C3" s="5" t="s">
        <v>15</v>
      </c>
    </row>
    <row r="4" customFormat="false" ht="15" hidden="false" customHeight="false" outlineLevel="0" collapsed="false">
      <c r="A4" s="6" t="s">
        <v>16</v>
      </c>
      <c r="B4" s="6" t="n">
        <f aca="false">COUNTIF(Checklist!$E$3:$E$44,A4)</f>
        <v>36</v>
      </c>
      <c r="C4" s="7" t="n">
        <f aca="false">IF($B$8=0,0,B4/$B$8)</f>
        <v>1</v>
      </c>
    </row>
    <row r="5" customFormat="false" ht="15" hidden="false" customHeight="false" outlineLevel="0" collapsed="false">
      <c r="A5" s="6" t="s">
        <v>17</v>
      </c>
      <c r="B5" s="6" t="n">
        <f aca="false">COUNTIF(Checklist!$E$3:$E$44,A5)</f>
        <v>0</v>
      </c>
      <c r="C5" s="7" t="n">
        <f aca="false">IF($B$8=0,0,B5/$B$8)</f>
        <v>0</v>
      </c>
    </row>
    <row r="6" customFormat="false" ht="15" hidden="false" customHeight="false" outlineLevel="0" collapsed="false">
      <c r="A6" s="6" t="s">
        <v>18</v>
      </c>
      <c r="B6" s="6" t="n">
        <f aca="false">COUNTIF(Checklist!$E$3:$E$44,A6)</f>
        <v>0</v>
      </c>
      <c r="C6" s="7" t="n">
        <f aca="false">IF($B$8=0,0,B6/$B$8)</f>
        <v>0</v>
      </c>
    </row>
    <row r="7" customFormat="false" ht="15" hidden="false" customHeight="false" outlineLevel="0" collapsed="false">
      <c r="A7" s="6" t="s">
        <v>19</v>
      </c>
      <c r="B7" s="6" t="n">
        <f aca="false">COUNTIF(Checklist!$E$3:$E$44,A7)</f>
        <v>0</v>
      </c>
      <c r="C7" s="7" t="n">
        <f aca="false">IF($B$8=0,0,B7/$B$8)</f>
        <v>0</v>
      </c>
    </row>
    <row r="8" customFormat="false" ht="15" hidden="false" customHeight="false" outlineLevel="0" collapsed="false">
      <c r="A8" s="8" t="s">
        <v>20</v>
      </c>
      <c r="B8" s="8" t="n">
        <f aca="false">COUNTA(Checklist!$E$3:$E$44)</f>
        <v>36</v>
      </c>
    </row>
    <row r="10" customFormat="false" ht="15" hidden="false" customHeight="false" outlineLevel="0" collapsed="false">
      <c r="A10" s="8" t="s">
        <v>21</v>
      </c>
      <c r="B10" s="9" t="n">
        <f aca="false">IF(B8-B7=0,0,B6/(B8-B7))</f>
        <v>0</v>
      </c>
    </row>
    <row r="12" customFormat="false" ht="15" hidden="false" customHeight="false" outlineLevel="0" collapsed="false">
      <c r="A12" s="10" t="s">
        <v>22</v>
      </c>
    </row>
    <row r="13" customFormat="false" ht="15" hidden="false" customHeight="false" outlineLevel="0" collapsed="false">
      <c r="A13" s="5" t="s">
        <v>23</v>
      </c>
      <c r="B13" s="5" t="s">
        <v>24</v>
      </c>
      <c r="C13" s="5" t="s">
        <v>18</v>
      </c>
      <c r="D13" s="5" t="s">
        <v>25</v>
      </c>
    </row>
    <row r="14" customFormat="false" ht="15" hidden="false" customHeight="false" outlineLevel="0" collapsed="false">
      <c r="A14" s="6" t="s">
        <v>26</v>
      </c>
      <c r="B14" s="6" t="n">
        <f aca="false">COUNTA(Checklist!$E$3:$E$8)-COUNTIF(Checklist!$E$3:$E$8,"N/A")</f>
        <v>6</v>
      </c>
      <c r="C14" s="6" t="n">
        <f aca="false">COUNTIF(Checklist!$E$3:$E$8,"Selesai")</f>
        <v>0</v>
      </c>
      <c r="D14" s="7" t="n">
        <f aca="false">IF(B14=0,0,C14/B14)</f>
        <v>0</v>
      </c>
    </row>
    <row r="15" customFormat="false" ht="15" hidden="false" customHeight="false" outlineLevel="0" collapsed="false">
      <c r="A15" s="6" t="s">
        <v>27</v>
      </c>
      <c r="B15" s="6" t="n">
        <f aca="false">COUNTA(Checklist!$E$10:$E$15)-COUNTIF(Checklist!$E$10:$E$15,"N/A")</f>
        <v>6</v>
      </c>
      <c r="C15" s="6" t="n">
        <f aca="false">COUNTIF(Checklist!$E$10:$E$15,"Selesai")</f>
        <v>0</v>
      </c>
      <c r="D15" s="7" t="n">
        <f aca="false">IF(B15=0,0,C15/B15)</f>
        <v>0</v>
      </c>
    </row>
    <row r="16" customFormat="false" ht="15" hidden="false" customHeight="false" outlineLevel="0" collapsed="false">
      <c r="A16" s="6" t="s">
        <v>28</v>
      </c>
      <c r="B16" s="6" t="n">
        <f aca="false">COUNTA(Checklist!$E$17:$E$21)-COUNTIF(Checklist!$E$17:$E$21,"N/A")</f>
        <v>5</v>
      </c>
      <c r="C16" s="6" t="n">
        <f aca="false">COUNTIF(Checklist!$E$17:$E$21,"Selesai")</f>
        <v>0</v>
      </c>
      <c r="D16" s="7" t="n">
        <f aca="false">IF(B16=0,0,C16/B16)</f>
        <v>0</v>
      </c>
    </row>
    <row r="17" customFormat="false" ht="15" hidden="false" customHeight="false" outlineLevel="0" collapsed="false">
      <c r="A17" s="6" t="s">
        <v>29</v>
      </c>
      <c r="B17" s="6" t="n">
        <f aca="false">COUNTA(Checklist!$E$23:$E$26)-COUNTIF(Checklist!$E$23:$E$26,"N/A")</f>
        <v>4</v>
      </c>
      <c r="C17" s="6" t="n">
        <f aca="false">COUNTIF(Checklist!$E$23:$E$26,"Selesai")</f>
        <v>0</v>
      </c>
      <c r="D17" s="7" t="n">
        <f aca="false">IF(B17=0,0,C17/B17)</f>
        <v>0</v>
      </c>
    </row>
    <row r="18" customFormat="false" ht="15" hidden="false" customHeight="false" outlineLevel="0" collapsed="false">
      <c r="A18" s="6" t="s">
        <v>30</v>
      </c>
      <c r="B18" s="6" t="n">
        <f aca="false">COUNTA(Checklist!$E$28:$E$34)-COUNTIF(Checklist!$E$28:$E$34,"N/A")</f>
        <v>7</v>
      </c>
      <c r="C18" s="6" t="n">
        <f aca="false">COUNTIF(Checklist!$E$28:$E$34,"Selesai")</f>
        <v>0</v>
      </c>
      <c r="D18" s="7" t="n">
        <f aca="false">IF(B18=0,0,C18/B18)</f>
        <v>0</v>
      </c>
    </row>
    <row r="19" customFormat="false" ht="15" hidden="false" customHeight="false" outlineLevel="0" collapsed="false">
      <c r="A19" s="6" t="s">
        <v>31</v>
      </c>
      <c r="B19" s="6" t="n">
        <f aca="false">COUNTA(Checklist!$E$36:$E$39)-COUNTIF(Checklist!$E$36:$E$39,"N/A")</f>
        <v>4</v>
      </c>
      <c r="C19" s="6" t="n">
        <f aca="false">COUNTIF(Checklist!$E$36:$E$39,"Selesai")</f>
        <v>0</v>
      </c>
      <c r="D19" s="7" t="n">
        <f aca="false">IF(B19=0,0,C19/B19)</f>
        <v>0</v>
      </c>
    </row>
    <row r="20" customFormat="false" ht="15" hidden="false" customHeight="false" outlineLevel="0" collapsed="false">
      <c r="A20" s="6" t="s">
        <v>32</v>
      </c>
      <c r="B20" s="6" t="n">
        <f aca="false">COUNTA(Checklist!$E$41:$E$44)-COUNTIF(Checklist!$E$41:$E$44,"N/A")</f>
        <v>4</v>
      </c>
      <c r="C20" s="6" t="n">
        <f aca="false">COUNTIF(Checklist!$E$41:$E$44,"Selesai")</f>
        <v>0</v>
      </c>
      <c r="D20" s="7" t="n">
        <f aca="false">IF(B20=0,0,C20/B20)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2"/>
    <col collapsed="false" customWidth="true" hidden="false" outlineLevel="0" max="3" min="3" style="0" width="22"/>
    <col collapsed="false" customWidth="true" hidden="false" outlineLevel="0" max="4" min="4" style="0" width="34"/>
    <col collapsed="false" customWidth="true" hidden="false" outlineLevel="0" max="6" min="5" style="0" width="16"/>
    <col collapsed="false" customWidth="true" hidden="false" outlineLevel="0" max="7" min="7" style="0" width="12"/>
    <col collapsed="false" customWidth="true" hidden="false" outlineLevel="0" max="8" min="8" style="0" width="36"/>
  </cols>
  <sheetData>
    <row r="1" customFormat="false" ht="15" hidden="false" customHeight="false" outlineLevel="0" collapsed="false">
      <c r="A1" s="11" t="s">
        <v>33</v>
      </c>
      <c r="B1" s="11" t="s">
        <v>34</v>
      </c>
      <c r="C1" s="11" t="s">
        <v>35</v>
      </c>
      <c r="D1" s="11" t="s">
        <v>36</v>
      </c>
      <c r="E1" s="11" t="s">
        <v>13</v>
      </c>
      <c r="F1" s="11" t="s">
        <v>37</v>
      </c>
      <c r="G1" s="11" t="s">
        <v>38</v>
      </c>
      <c r="H1" s="11" t="s">
        <v>8</v>
      </c>
    </row>
    <row r="2" customFormat="false" ht="15" hidden="false" customHeight="false" outlineLevel="0" collapsed="false">
      <c r="A2" s="12" t="s">
        <v>26</v>
      </c>
      <c r="B2" s="12"/>
      <c r="C2" s="12"/>
      <c r="D2" s="12"/>
      <c r="E2" s="12"/>
      <c r="F2" s="12"/>
      <c r="G2" s="12"/>
      <c r="H2" s="12"/>
    </row>
    <row r="3" customFormat="false" ht="23.85" hidden="false" customHeight="false" outlineLevel="0" collapsed="false">
      <c r="A3" s="13" t="n">
        <v>1</v>
      </c>
      <c r="B3" s="13" t="s">
        <v>39</v>
      </c>
      <c r="C3" s="13" t="s">
        <v>40</v>
      </c>
      <c r="D3" s="13" t="s">
        <v>41</v>
      </c>
      <c r="E3" s="14" t="s">
        <v>16</v>
      </c>
      <c r="F3" s="14"/>
      <c r="G3" s="14"/>
      <c r="H3" s="14"/>
    </row>
    <row r="4" customFormat="false" ht="15" hidden="false" customHeight="false" outlineLevel="0" collapsed="false">
      <c r="A4" s="13" t="n">
        <v>2</v>
      </c>
      <c r="B4" s="13" t="s">
        <v>42</v>
      </c>
      <c r="C4" s="13" t="s">
        <v>43</v>
      </c>
      <c r="D4" s="13" t="s">
        <v>44</v>
      </c>
      <c r="E4" s="14" t="s">
        <v>16</v>
      </c>
      <c r="F4" s="14"/>
      <c r="G4" s="14"/>
      <c r="H4" s="14"/>
    </row>
    <row r="5" customFormat="false" ht="23.85" hidden="false" customHeight="false" outlineLevel="0" collapsed="false">
      <c r="A5" s="13" t="n">
        <v>3</v>
      </c>
      <c r="B5" s="13" t="s">
        <v>45</v>
      </c>
      <c r="C5" s="13" t="s">
        <v>43</v>
      </c>
      <c r="D5" s="13" t="s">
        <v>46</v>
      </c>
      <c r="E5" s="14" t="s">
        <v>16</v>
      </c>
      <c r="F5" s="14"/>
      <c r="G5" s="14"/>
      <c r="H5" s="14"/>
    </row>
    <row r="6" customFormat="false" ht="15" hidden="false" customHeight="false" outlineLevel="0" collapsed="false">
      <c r="A6" s="13" t="n">
        <v>4</v>
      </c>
      <c r="B6" s="13" t="s">
        <v>47</v>
      </c>
      <c r="C6" s="13" t="s">
        <v>48</v>
      </c>
      <c r="D6" s="13" t="s">
        <v>49</v>
      </c>
      <c r="E6" s="14" t="s">
        <v>16</v>
      </c>
      <c r="F6" s="14"/>
      <c r="G6" s="14"/>
      <c r="H6" s="14"/>
    </row>
    <row r="7" customFormat="false" ht="23.85" hidden="false" customHeight="false" outlineLevel="0" collapsed="false">
      <c r="A7" s="13" t="n">
        <v>5</v>
      </c>
      <c r="B7" s="13" t="s">
        <v>50</v>
      </c>
      <c r="C7" s="13" t="s">
        <v>51</v>
      </c>
      <c r="D7" s="13" t="s">
        <v>52</v>
      </c>
      <c r="E7" s="14" t="s">
        <v>16</v>
      </c>
      <c r="F7" s="14"/>
      <c r="G7" s="14"/>
      <c r="H7" s="14"/>
    </row>
    <row r="8" customFormat="false" ht="23.85" hidden="false" customHeight="false" outlineLevel="0" collapsed="false">
      <c r="A8" s="13" t="n">
        <v>6</v>
      </c>
      <c r="B8" s="13" t="s">
        <v>53</v>
      </c>
      <c r="C8" s="13" t="s">
        <v>48</v>
      </c>
      <c r="D8" s="13" t="s">
        <v>54</v>
      </c>
      <c r="E8" s="14" t="s">
        <v>16</v>
      </c>
      <c r="F8" s="14"/>
      <c r="G8" s="14"/>
      <c r="H8" s="14"/>
    </row>
    <row r="9" customFormat="false" ht="15" hidden="false" customHeight="false" outlineLevel="0" collapsed="false">
      <c r="A9" s="12" t="s">
        <v>27</v>
      </c>
      <c r="B9" s="12"/>
      <c r="C9" s="12"/>
      <c r="D9" s="12"/>
      <c r="E9" s="12"/>
      <c r="F9" s="12"/>
      <c r="G9" s="12"/>
      <c r="H9" s="12"/>
    </row>
    <row r="10" customFormat="false" ht="23.85" hidden="false" customHeight="false" outlineLevel="0" collapsed="false">
      <c r="A10" s="13" t="n">
        <v>7</v>
      </c>
      <c r="B10" s="13" t="s">
        <v>55</v>
      </c>
      <c r="C10" s="13" t="s">
        <v>48</v>
      </c>
      <c r="D10" s="13" t="s">
        <v>56</v>
      </c>
      <c r="E10" s="14" t="s">
        <v>16</v>
      </c>
      <c r="F10" s="14"/>
      <c r="G10" s="14"/>
      <c r="H10" s="14"/>
    </row>
    <row r="11" customFormat="false" ht="15" hidden="false" customHeight="false" outlineLevel="0" collapsed="false">
      <c r="A11" s="13" t="n">
        <v>8</v>
      </c>
      <c r="B11" s="13" t="s">
        <v>57</v>
      </c>
      <c r="C11" s="13" t="s">
        <v>48</v>
      </c>
      <c r="D11" s="13" t="s">
        <v>58</v>
      </c>
      <c r="E11" s="14" t="s">
        <v>16</v>
      </c>
      <c r="F11" s="14"/>
      <c r="G11" s="14"/>
      <c r="H11" s="14"/>
    </row>
    <row r="12" customFormat="false" ht="23.85" hidden="false" customHeight="false" outlineLevel="0" collapsed="false">
      <c r="A12" s="13" t="n">
        <v>9</v>
      </c>
      <c r="B12" s="13" t="s">
        <v>59</v>
      </c>
      <c r="C12" s="13" t="s">
        <v>60</v>
      </c>
      <c r="D12" s="13" t="s">
        <v>61</v>
      </c>
      <c r="E12" s="14" t="s">
        <v>16</v>
      </c>
      <c r="F12" s="14"/>
      <c r="G12" s="14"/>
      <c r="H12" s="14"/>
    </row>
    <row r="13" customFormat="false" ht="23.85" hidden="false" customHeight="false" outlineLevel="0" collapsed="false">
      <c r="A13" s="13" t="n">
        <v>10</v>
      </c>
      <c r="B13" s="13" t="s">
        <v>62</v>
      </c>
      <c r="C13" s="13" t="s">
        <v>63</v>
      </c>
      <c r="D13" s="13" t="s">
        <v>64</v>
      </c>
      <c r="E13" s="14" t="s">
        <v>16</v>
      </c>
      <c r="F13" s="14"/>
      <c r="G13" s="14"/>
      <c r="H13" s="14"/>
    </row>
    <row r="14" customFormat="false" ht="23.85" hidden="false" customHeight="false" outlineLevel="0" collapsed="false">
      <c r="A14" s="13" t="n">
        <v>11</v>
      </c>
      <c r="B14" s="13" t="s">
        <v>65</v>
      </c>
      <c r="C14" s="13" t="s">
        <v>60</v>
      </c>
      <c r="D14" s="13" t="s">
        <v>66</v>
      </c>
      <c r="E14" s="14" t="s">
        <v>16</v>
      </c>
      <c r="F14" s="14"/>
      <c r="G14" s="14"/>
      <c r="H14" s="14"/>
    </row>
    <row r="15" customFormat="false" ht="15" hidden="false" customHeight="false" outlineLevel="0" collapsed="false">
      <c r="A15" s="13" t="n">
        <v>12</v>
      </c>
      <c r="B15" s="13" t="s">
        <v>67</v>
      </c>
      <c r="C15" s="13" t="s">
        <v>48</v>
      </c>
      <c r="D15" s="13" t="s">
        <v>68</v>
      </c>
      <c r="E15" s="14" t="s">
        <v>16</v>
      </c>
      <c r="F15" s="14"/>
      <c r="G15" s="14"/>
      <c r="H15" s="14"/>
    </row>
    <row r="16" customFormat="false" ht="15" hidden="false" customHeight="false" outlineLevel="0" collapsed="false">
      <c r="A16" s="12" t="s">
        <v>28</v>
      </c>
      <c r="B16" s="12"/>
      <c r="C16" s="12"/>
      <c r="D16" s="12"/>
      <c r="E16" s="12"/>
      <c r="F16" s="12"/>
      <c r="G16" s="12"/>
      <c r="H16" s="12"/>
    </row>
    <row r="17" customFormat="false" ht="23.85" hidden="false" customHeight="false" outlineLevel="0" collapsed="false">
      <c r="A17" s="13" t="n">
        <v>13</v>
      </c>
      <c r="B17" s="13" t="s">
        <v>69</v>
      </c>
      <c r="C17" s="13" t="s">
        <v>48</v>
      </c>
      <c r="D17" s="13" t="s">
        <v>70</v>
      </c>
      <c r="E17" s="14" t="s">
        <v>16</v>
      </c>
      <c r="F17" s="14"/>
      <c r="G17" s="14"/>
      <c r="H17" s="14"/>
    </row>
    <row r="18" customFormat="false" ht="15" hidden="false" customHeight="false" outlineLevel="0" collapsed="false">
      <c r="A18" s="13" t="n">
        <v>14</v>
      </c>
      <c r="B18" s="13" t="s">
        <v>71</v>
      </c>
      <c r="C18" s="13" t="s">
        <v>48</v>
      </c>
      <c r="D18" s="13" t="s">
        <v>72</v>
      </c>
      <c r="E18" s="14" t="s">
        <v>16</v>
      </c>
      <c r="F18" s="14"/>
      <c r="G18" s="14"/>
      <c r="H18" s="14"/>
    </row>
    <row r="19" customFormat="false" ht="15" hidden="false" customHeight="false" outlineLevel="0" collapsed="false">
      <c r="A19" s="13" t="n">
        <v>15</v>
      </c>
      <c r="B19" s="13" t="s">
        <v>73</v>
      </c>
      <c r="C19" s="13" t="s">
        <v>40</v>
      </c>
      <c r="D19" s="13" t="s">
        <v>74</v>
      </c>
      <c r="E19" s="14" t="s">
        <v>16</v>
      </c>
      <c r="F19" s="14"/>
      <c r="G19" s="14"/>
      <c r="H19" s="14"/>
    </row>
    <row r="20" customFormat="false" ht="23.85" hidden="false" customHeight="false" outlineLevel="0" collapsed="false">
      <c r="A20" s="13" t="n">
        <v>16</v>
      </c>
      <c r="B20" s="13" t="s">
        <v>75</v>
      </c>
      <c r="C20" s="13" t="s">
        <v>63</v>
      </c>
      <c r="D20" s="13" t="s">
        <v>76</v>
      </c>
      <c r="E20" s="14" t="s">
        <v>16</v>
      </c>
      <c r="F20" s="14"/>
      <c r="G20" s="14"/>
      <c r="H20" s="14"/>
    </row>
    <row r="21" customFormat="false" ht="15" hidden="false" customHeight="false" outlineLevel="0" collapsed="false">
      <c r="A21" s="13" t="n">
        <v>17</v>
      </c>
      <c r="B21" s="13" t="s">
        <v>77</v>
      </c>
      <c r="C21" s="13" t="s">
        <v>51</v>
      </c>
      <c r="D21" s="13" t="s">
        <v>78</v>
      </c>
      <c r="E21" s="14" t="s">
        <v>16</v>
      </c>
      <c r="F21" s="14"/>
      <c r="G21" s="14"/>
      <c r="H21" s="14"/>
    </row>
    <row r="22" customFormat="false" ht="15" hidden="false" customHeight="false" outlineLevel="0" collapsed="false">
      <c r="A22" s="12" t="s">
        <v>29</v>
      </c>
      <c r="B22" s="12"/>
      <c r="C22" s="12"/>
      <c r="D22" s="12"/>
      <c r="E22" s="12"/>
      <c r="F22" s="12"/>
      <c r="G22" s="12"/>
      <c r="H22" s="12"/>
    </row>
    <row r="23" customFormat="false" ht="23.85" hidden="false" customHeight="false" outlineLevel="0" collapsed="false">
      <c r="A23" s="13" t="n">
        <v>18</v>
      </c>
      <c r="B23" s="13" t="s">
        <v>79</v>
      </c>
      <c r="C23" s="13" t="s">
        <v>60</v>
      </c>
      <c r="D23" s="13" t="s">
        <v>80</v>
      </c>
      <c r="E23" s="14" t="s">
        <v>16</v>
      </c>
      <c r="F23" s="14"/>
      <c r="G23" s="14"/>
      <c r="H23" s="14"/>
    </row>
    <row r="24" customFormat="false" ht="23.85" hidden="false" customHeight="false" outlineLevel="0" collapsed="false">
      <c r="A24" s="13" t="n">
        <v>19</v>
      </c>
      <c r="B24" s="13" t="s">
        <v>81</v>
      </c>
      <c r="C24" s="13" t="s">
        <v>60</v>
      </c>
      <c r="D24" s="13" t="s">
        <v>82</v>
      </c>
      <c r="E24" s="14" t="s">
        <v>16</v>
      </c>
      <c r="F24" s="14"/>
      <c r="G24" s="14"/>
      <c r="H24" s="14"/>
    </row>
    <row r="25" customFormat="false" ht="15" hidden="false" customHeight="false" outlineLevel="0" collapsed="false">
      <c r="A25" s="13" t="n">
        <v>20</v>
      </c>
      <c r="B25" s="13" t="s">
        <v>83</v>
      </c>
      <c r="C25" s="13" t="s">
        <v>63</v>
      </c>
      <c r="D25" s="13" t="s">
        <v>84</v>
      </c>
      <c r="E25" s="14" t="s">
        <v>16</v>
      </c>
      <c r="F25" s="14"/>
      <c r="G25" s="14"/>
      <c r="H25" s="14"/>
    </row>
    <row r="26" customFormat="false" ht="23.85" hidden="false" customHeight="false" outlineLevel="0" collapsed="false">
      <c r="A26" s="13" t="n">
        <v>21</v>
      </c>
      <c r="B26" s="13" t="s">
        <v>85</v>
      </c>
      <c r="C26" s="13" t="s">
        <v>60</v>
      </c>
      <c r="D26" s="13" t="s">
        <v>86</v>
      </c>
      <c r="E26" s="14" t="s">
        <v>16</v>
      </c>
      <c r="F26" s="14"/>
      <c r="G26" s="14"/>
      <c r="H26" s="14"/>
    </row>
    <row r="27" customFormat="false" ht="15" hidden="false" customHeight="false" outlineLevel="0" collapsed="false">
      <c r="A27" s="12" t="s">
        <v>30</v>
      </c>
      <c r="B27" s="12"/>
      <c r="C27" s="12"/>
      <c r="D27" s="12"/>
      <c r="E27" s="12"/>
      <c r="F27" s="12"/>
      <c r="G27" s="12"/>
      <c r="H27" s="12"/>
    </row>
    <row r="28" customFormat="false" ht="15" hidden="false" customHeight="false" outlineLevel="0" collapsed="false">
      <c r="A28" s="13" t="n">
        <v>22</v>
      </c>
      <c r="B28" s="13" t="s">
        <v>87</v>
      </c>
      <c r="C28" s="13" t="s">
        <v>40</v>
      </c>
      <c r="D28" s="13" t="s">
        <v>88</v>
      </c>
      <c r="E28" s="14" t="s">
        <v>16</v>
      </c>
      <c r="F28" s="14"/>
      <c r="G28" s="14"/>
      <c r="H28" s="14"/>
    </row>
    <row r="29" customFormat="false" ht="23.85" hidden="false" customHeight="false" outlineLevel="0" collapsed="false">
      <c r="A29" s="13" t="n">
        <v>23</v>
      </c>
      <c r="B29" s="13" t="s">
        <v>89</v>
      </c>
      <c r="C29" s="13" t="s">
        <v>40</v>
      </c>
      <c r="D29" s="13" t="s">
        <v>90</v>
      </c>
      <c r="E29" s="14" t="s">
        <v>16</v>
      </c>
      <c r="F29" s="14"/>
      <c r="G29" s="14"/>
      <c r="H29" s="14"/>
    </row>
    <row r="30" customFormat="false" ht="15" hidden="false" customHeight="false" outlineLevel="0" collapsed="false">
      <c r="A30" s="13" t="n">
        <v>24</v>
      </c>
      <c r="B30" s="13" t="s">
        <v>91</v>
      </c>
      <c r="C30" s="13" t="s">
        <v>40</v>
      </c>
      <c r="D30" s="13" t="s">
        <v>92</v>
      </c>
      <c r="E30" s="14" t="s">
        <v>16</v>
      </c>
      <c r="F30" s="14"/>
      <c r="G30" s="14"/>
      <c r="H30" s="14"/>
    </row>
    <row r="31" customFormat="false" ht="23.85" hidden="false" customHeight="false" outlineLevel="0" collapsed="false">
      <c r="A31" s="13" t="n">
        <v>25</v>
      </c>
      <c r="B31" s="13" t="s">
        <v>93</v>
      </c>
      <c r="C31" s="13" t="s">
        <v>40</v>
      </c>
      <c r="D31" s="13" t="s">
        <v>94</v>
      </c>
      <c r="E31" s="14" t="s">
        <v>16</v>
      </c>
      <c r="F31" s="14"/>
      <c r="G31" s="14"/>
      <c r="H31" s="14"/>
    </row>
    <row r="32" customFormat="false" ht="23.85" hidden="false" customHeight="false" outlineLevel="0" collapsed="false">
      <c r="A32" s="13" t="n">
        <v>26</v>
      </c>
      <c r="B32" s="13" t="s">
        <v>95</v>
      </c>
      <c r="C32" s="13" t="s">
        <v>40</v>
      </c>
      <c r="D32" s="13" t="s">
        <v>96</v>
      </c>
      <c r="E32" s="14" t="s">
        <v>16</v>
      </c>
      <c r="F32" s="14"/>
      <c r="G32" s="14"/>
      <c r="H32" s="14"/>
    </row>
    <row r="33" customFormat="false" ht="23.85" hidden="false" customHeight="false" outlineLevel="0" collapsed="false">
      <c r="A33" s="13" t="n">
        <v>27</v>
      </c>
      <c r="B33" s="13" t="s">
        <v>97</v>
      </c>
      <c r="C33" s="13" t="s">
        <v>40</v>
      </c>
      <c r="D33" s="13" t="s">
        <v>98</v>
      </c>
      <c r="E33" s="14" t="s">
        <v>16</v>
      </c>
      <c r="F33" s="14"/>
      <c r="G33" s="14"/>
      <c r="H33" s="14"/>
    </row>
    <row r="34" customFormat="false" ht="23.85" hidden="false" customHeight="false" outlineLevel="0" collapsed="false">
      <c r="A34" s="13" t="n">
        <v>28</v>
      </c>
      <c r="B34" s="13" t="s">
        <v>99</v>
      </c>
      <c r="C34" s="13" t="s">
        <v>40</v>
      </c>
      <c r="D34" s="13" t="s">
        <v>100</v>
      </c>
      <c r="E34" s="14" t="s">
        <v>16</v>
      </c>
      <c r="F34" s="14"/>
      <c r="G34" s="14"/>
      <c r="H34" s="14"/>
    </row>
    <row r="35" customFormat="false" ht="15" hidden="false" customHeight="false" outlineLevel="0" collapsed="false">
      <c r="A35" s="12" t="s">
        <v>31</v>
      </c>
      <c r="B35" s="12"/>
      <c r="C35" s="12"/>
      <c r="D35" s="12"/>
      <c r="E35" s="12"/>
      <c r="F35" s="12"/>
      <c r="G35" s="12"/>
      <c r="H35" s="12"/>
    </row>
    <row r="36" customFormat="false" ht="15" hidden="false" customHeight="false" outlineLevel="0" collapsed="false">
      <c r="A36" s="13" t="n">
        <v>29</v>
      </c>
      <c r="B36" s="13" t="s">
        <v>101</v>
      </c>
      <c r="C36" s="13" t="s">
        <v>51</v>
      </c>
      <c r="D36" s="13" t="s">
        <v>102</v>
      </c>
      <c r="E36" s="14" t="s">
        <v>16</v>
      </c>
      <c r="F36" s="14"/>
      <c r="G36" s="14"/>
      <c r="H36" s="14"/>
    </row>
    <row r="37" customFormat="false" ht="15" hidden="false" customHeight="false" outlineLevel="0" collapsed="false">
      <c r="A37" s="13" t="n">
        <v>30</v>
      </c>
      <c r="B37" s="13" t="s">
        <v>103</v>
      </c>
      <c r="C37" s="13" t="s">
        <v>48</v>
      </c>
      <c r="D37" s="13" t="s">
        <v>104</v>
      </c>
      <c r="E37" s="14" t="s">
        <v>16</v>
      </c>
      <c r="F37" s="14"/>
      <c r="G37" s="14"/>
      <c r="H37" s="14"/>
    </row>
    <row r="38" customFormat="false" ht="23.85" hidden="false" customHeight="false" outlineLevel="0" collapsed="false">
      <c r="A38" s="13" t="n">
        <v>31</v>
      </c>
      <c r="B38" s="13" t="s">
        <v>105</v>
      </c>
      <c r="C38" s="13" t="s">
        <v>40</v>
      </c>
      <c r="D38" s="13" t="s">
        <v>106</v>
      </c>
      <c r="E38" s="14" t="s">
        <v>16</v>
      </c>
      <c r="F38" s="14"/>
      <c r="G38" s="14"/>
      <c r="H38" s="14"/>
    </row>
    <row r="39" customFormat="false" ht="23.85" hidden="false" customHeight="false" outlineLevel="0" collapsed="false">
      <c r="A39" s="13" t="n">
        <v>32</v>
      </c>
      <c r="B39" s="13" t="s">
        <v>107</v>
      </c>
      <c r="C39" s="13" t="s">
        <v>40</v>
      </c>
      <c r="D39" s="13" t="s">
        <v>108</v>
      </c>
      <c r="E39" s="14" t="s">
        <v>16</v>
      </c>
      <c r="F39" s="14"/>
      <c r="G39" s="14"/>
      <c r="H39" s="14"/>
    </row>
    <row r="40" customFormat="false" ht="15" hidden="false" customHeight="false" outlineLevel="0" collapsed="false">
      <c r="A40" s="12" t="s">
        <v>32</v>
      </c>
      <c r="B40" s="12"/>
      <c r="C40" s="12"/>
      <c r="D40" s="12"/>
      <c r="E40" s="12"/>
      <c r="F40" s="12"/>
      <c r="G40" s="12"/>
      <c r="H40" s="12"/>
    </row>
    <row r="41" customFormat="false" ht="23.85" hidden="false" customHeight="false" outlineLevel="0" collapsed="false">
      <c r="A41" s="13" t="n">
        <v>33</v>
      </c>
      <c r="B41" s="13" t="s">
        <v>109</v>
      </c>
      <c r="C41" s="13" t="s">
        <v>110</v>
      </c>
      <c r="D41" s="13" t="s">
        <v>92</v>
      </c>
      <c r="E41" s="14" t="s">
        <v>16</v>
      </c>
      <c r="F41" s="14"/>
      <c r="G41" s="14"/>
      <c r="H41" s="14"/>
    </row>
    <row r="42" customFormat="false" ht="15" hidden="false" customHeight="false" outlineLevel="0" collapsed="false">
      <c r="A42" s="13" t="n">
        <v>34</v>
      </c>
      <c r="B42" s="13" t="s">
        <v>111</v>
      </c>
      <c r="C42" s="13" t="s">
        <v>110</v>
      </c>
      <c r="D42" s="13" t="s">
        <v>112</v>
      </c>
      <c r="E42" s="14" t="s">
        <v>16</v>
      </c>
      <c r="F42" s="14"/>
      <c r="G42" s="14"/>
      <c r="H42" s="14"/>
    </row>
    <row r="43" customFormat="false" ht="23.85" hidden="false" customHeight="false" outlineLevel="0" collapsed="false">
      <c r="A43" s="13" t="n">
        <v>35</v>
      </c>
      <c r="B43" s="13" t="s">
        <v>113</v>
      </c>
      <c r="C43" s="13" t="s">
        <v>110</v>
      </c>
      <c r="D43" s="13" t="s">
        <v>114</v>
      </c>
      <c r="E43" s="14" t="s">
        <v>16</v>
      </c>
      <c r="F43" s="14"/>
      <c r="G43" s="14"/>
      <c r="H43" s="14"/>
    </row>
    <row r="44" customFormat="false" ht="15" hidden="false" customHeight="false" outlineLevel="0" collapsed="false">
      <c r="A44" s="13" t="n">
        <v>36</v>
      </c>
      <c r="B44" s="13" t="s">
        <v>115</v>
      </c>
      <c r="C44" s="13" t="s">
        <v>110</v>
      </c>
      <c r="D44" s="13" t="s">
        <v>116</v>
      </c>
      <c r="E44" s="14" t="s">
        <v>16</v>
      </c>
      <c r="F44" s="14"/>
      <c r="G44" s="14"/>
      <c r="H44" s="14"/>
    </row>
  </sheetData>
  <autoFilter ref="A1:H44"/>
  <mergeCells count="7">
    <mergeCell ref="A2:H2"/>
    <mergeCell ref="A9:H9"/>
    <mergeCell ref="A16:H16"/>
    <mergeCell ref="A22:H22"/>
    <mergeCell ref="A27:H27"/>
    <mergeCell ref="A35:H35"/>
    <mergeCell ref="A40:H40"/>
  </mergeCells>
  <conditionalFormatting sqref="E3:E44">
    <cfRule type="cellIs" priority="2" operator="equal" aboveAverage="0" equalAverage="0" bottom="0" percent="0" rank="0" text="" dxfId="7">
      <formula>"Selesai"</formula>
    </cfRule>
    <cfRule type="cellIs" priority="3" operator="equal" aboveAverage="0" equalAverage="0" bottom="0" percent="0" rank="0" text="" dxfId="8">
      <formula>"Proses"</formula>
    </cfRule>
    <cfRule type="cellIs" priority="4" operator="equal" aboveAverage="0" equalAverage="0" bottom="0" percent="0" rank="0" text="" dxfId="9">
      <formula>"Belum"</formula>
    </cfRule>
  </conditionalFormatting>
  <dataValidations count="1">
    <dataValidation allowBlank="false" errorStyle="stop" operator="between" showDropDown="false" showErrorMessage="false" showInputMessage="false" sqref="E3:E8 E10:E15 E17:E21 E23:E26 E28:E34 E36:E39 E41:E44" type="list">
      <formula1>"Belum,Proses,Selesai,N/A"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5" min="3" style="0" width="13"/>
    <col collapsed="false" customWidth="true" hidden="false" outlineLevel="0" max="7" min="6" style="0" width="18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4" t="s">
        <v>117</v>
      </c>
    </row>
    <row r="2" customFormat="false" ht="15" hidden="false" customHeight="false" outlineLevel="0" collapsed="false">
      <c r="A2" s="15" t="s">
        <v>118</v>
      </c>
    </row>
    <row r="4" customFormat="false" ht="15" hidden="false" customHeight="false" outlineLevel="0" collapsed="false">
      <c r="A4" s="11" t="s">
        <v>119</v>
      </c>
      <c r="B4" s="11" t="s">
        <v>120</v>
      </c>
      <c r="C4" s="11" t="s">
        <v>121</v>
      </c>
      <c r="D4" s="11" t="s">
        <v>122</v>
      </c>
      <c r="E4" s="11" t="s">
        <v>123</v>
      </c>
      <c r="F4" s="11" t="s">
        <v>124</v>
      </c>
      <c r="G4" s="11" t="s">
        <v>125</v>
      </c>
      <c r="H4" s="11" t="s">
        <v>126</v>
      </c>
    </row>
    <row r="5" customFormat="false" ht="15" hidden="false" customHeight="false" outlineLevel="0" collapsed="false">
      <c r="A5" s="16" t="s">
        <v>127</v>
      </c>
      <c r="B5" s="16" t="s">
        <v>128</v>
      </c>
      <c r="C5" s="17" t="n">
        <v>1000</v>
      </c>
      <c r="D5" s="17" t="n">
        <v>970</v>
      </c>
      <c r="E5" s="18" t="n">
        <f aca="false">IF(AND(C5="",D5=""),"",D5-C5)</f>
        <v>-30</v>
      </c>
      <c r="F5" s="17" t="n">
        <v>50000</v>
      </c>
      <c r="G5" s="18" t="n">
        <f aca="false">IF(E5="","",E5*F5)</f>
        <v>-1500000</v>
      </c>
      <c r="H5" s="16" t="s">
        <v>129</v>
      </c>
    </row>
    <row r="6" customFormat="false" ht="15" hidden="false" customHeight="false" outlineLevel="0" collapsed="false">
      <c r="A6" s="19"/>
      <c r="B6" s="19"/>
      <c r="C6" s="20"/>
      <c r="D6" s="20"/>
      <c r="E6" s="18" t="str">
        <f aca="false">IF(AND(C6="",D6=""),"",D6-C6)</f>
        <v/>
      </c>
      <c r="F6" s="20"/>
      <c r="G6" s="18" t="str">
        <f aca="false">IF(E6="","",E6*F6)</f>
        <v/>
      </c>
      <c r="H6" s="19"/>
    </row>
    <row r="7" customFormat="false" ht="15" hidden="false" customHeight="false" outlineLevel="0" collapsed="false">
      <c r="A7" s="19"/>
      <c r="B7" s="19"/>
      <c r="C7" s="20"/>
      <c r="D7" s="20"/>
      <c r="E7" s="18" t="str">
        <f aca="false">IF(AND(C7="",D7=""),"",D7-C7)</f>
        <v/>
      </c>
      <c r="F7" s="20"/>
      <c r="G7" s="18" t="str">
        <f aca="false">IF(E7="","",E7*F7)</f>
        <v/>
      </c>
      <c r="H7" s="19"/>
    </row>
    <row r="8" customFormat="false" ht="15" hidden="false" customHeight="false" outlineLevel="0" collapsed="false">
      <c r="A8" s="19"/>
      <c r="B8" s="19"/>
      <c r="C8" s="20"/>
      <c r="D8" s="20"/>
      <c r="E8" s="18" t="str">
        <f aca="false">IF(AND(C8="",D8=""),"",D8-C8)</f>
        <v/>
      </c>
      <c r="F8" s="20"/>
      <c r="G8" s="18" t="str">
        <f aca="false">IF(E8="","",E8*F8)</f>
        <v/>
      </c>
      <c r="H8" s="19"/>
    </row>
    <row r="9" customFormat="false" ht="15" hidden="false" customHeight="false" outlineLevel="0" collapsed="false">
      <c r="A9" s="19"/>
      <c r="B9" s="19"/>
      <c r="C9" s="20"/>
      <c r="D9" s="20"/>
      <c r="E9" s="18" t="str">
        <f aca="false">IF(AND(C9="",D9=""),"",D9-C9)</f>
        <v/>
      </c>
      <c r="F9" s="20"/>
      <c r="G9" s="18" t="str">
        <f aca="false">IF(E9="","",E9*F9)</f>
        <v/>
      </c>
      <c r="H9" s="19"/>
    </row>
    <row r="10" customFormat="false" ht="15" hidden="false" customHeight="false" outlineLevel="0" collapsed="false">
      <c r="A10" s="19"/>
      <c r="B10" s="19"/>
      <c r="C10" s="20"/>
      <c r="D10" s="20"/>
      <c r="E10" s="18" t="str">
        <f aca="false">IF(AND(C10="",D10=""),"",D10-C10)</f>
        <v/>
      </c>
      <c r="F10" s="20"/>
      <c r="G10" s="18" t="str">
        <f aca="false">IF(E10="","",E10*F10)</f>
        <v/>
      </c>
      <c r="H10" s="19"/>
    </row>
    <row r="11" customFormat="false" ht="15" hidden="false" customHeight="false" outlineLevel="0" collapsed="false">
      <c r="A11" s="19"/>
      <c r="B11" s="19"/>
      <c r="C11" s="20"/>
      <c r="D11" s="20"/>
      <c r="E11" s="18" t="str">
        <f aca="false">IF(AND(C11="",D11=""),"",D11-C11)</f>
        <v/>
      </c>
      <c r="F11" s="20"/>
      <c r="G11" s="18" t="str">
        <f aca="false">IF(E11="","",E11*F11)</f>
        <v/>
      </c>
      <c r="H11" s="19"/>
    </row>
    <row r="12" customFormat="false" ht="15" hidden="false" customHeight="false" outlineLevel="0" collapsed="false">
      <c r="A12" s="19"/>
      <c r="B12" s="19"/>
      <c r="C12" s="20"/>
      <c r="D12" s="20"/>
      <c r="E12" s="18" t="str">
        <f aca="false">IF(AND(C12="",D12=""),"",D12-C12)</f>
        <v/>
      </c>
      <c r="F12" s="20"/>
      <c r="G12" s="18" t="str">
        <f aca="false">IF(E12="","",E12*F12)</f>
        <v/>
      </c>
      <c r="H12" s="19"/>
    </row>
    <row r="13" customFormat="false" ht="15" hidden="false" customHeight="false" outlineLevel="0" collapsed="false">
      <c r="A13" s="19"/>
      <c r="B13" s="19"/>
      <c r="C13" s="20"/>
      <c r="D13" s="20"/>
      <c r="E13" s="18" t="str">
        <f aca="false">IF(AND(C13="",D13=""),"",D13-C13)</f>
        <v/>
      </c>
      <c r="F13" s="20"/>
      <c r="G13" s="18" t="str">
        <f aca="false">IF(E13="","",E13*F13)</f>
        <v/>
      </c>
      <c r="H13" s="19"/>
    </row>
    <row r="14" customFormat="false" ht="15" hidden="false" customHeight="false" outlineLevel="0" collapsed="false">
      <c r="A14" s="19"/>
      <c r="B14" s="19"/>
      <c r="C14" s="20"/>
      <c r="D14" s="20"/>
      <c r="E14" s="18" t="str">
        <f aca="false">IF(AND(C14="",D14=""),"",D14-C14)</f>
        <v/>
      </c>
      <c r="F14" s="20"/>
      <c r="G14" s="18" t="str">
        <f aca="false">IF(E14="","",E14*F14)</f>
        <v/>
      </c>
      <c r="H14" s="19"/>
    </row>
    <row r="15" customFormat="false" ht="15" hidden="false" customHeight="false" outlineLevel="0" collapsed="false">
      <c r="A15" s="19"/>
      <c r="B15" s="19"/>
      <c r="C15" s="20"/>
      <c r="D15" s="20"/>
      <c r="E15" s="18" t="str">
        <f aca="false">IF(AND(C15="",D15=""),"",D15-C15)</f>
        <v/>
      </c>
      <c r="F15" s="20"/>
      <c r="G15" s="18" t="str">
        <f aca="false">IF(E15="","",E15*F15)</f>
        <v/>
      </c>
      <c r="H15" s="19"/>
    </row>
    <row r="16" customFormat="false" ht="15" hidden="false" customHeight="false" outlineLevel="0" collapsed="false">
      <c r="A16" s="19"/>
      <c r="B16" s="19"/>
      <c r="C16" s="20"/>
      <c r="D16" s="20"/>
      <c r="E16" s="18" t="str">
        <f aca="false">IF(AND(C16="",D16=""),"",D16-C16)</f>
        <v/>
      </c>
      <c r="F16" s="20"/>
      <c r="G16" s="18" t="str">
        <f aca="false">IF(E16="","",E16*F16)</f>
        <v/>
      </c>
      <c r="H16" s="19"/>
    </row>
    <row r="17" customFormat="false" ht="15" hidden="false" customHeight="false" outlineLevel="0" collapsed="false">
      <c r="A17" s="19"/>
      <c r="B17" s="19"/>
      <c r="C17" s="20"/>
      <c r="D17" s="20"/>
      <c r="E17" s="18" t="str">
        <f aca="false">IF(AND(C17="",D17=""),"",D17-C17)</f>
        <v/>
      </c>
      <c r="F17" s="20"/>
      <c r="G17" s="18" t="str">
        <f aca="false">IF(E17="","",E17*F17)</f>
        <v/>
      </c>
      <c r="H17" s="19"/>
    </row>
    <row r="18" customFormat="false" ht="15" hidden="false" customHeight="false" outlineLevel="0" collapsed="false">
      <c r="A18" s="19"/>
      <c r="B18" s="19"/>
      <c r="C18" s="20"/>
      <c r="D18" s="20"/>
      <c r="E18" s="18" t="str">
        <f aca="false">IF(AND(C18="",D18=""),"",D18-C18)</f>
        <v/>
      </c>
      <c r="F18" s="20"/>
      <c r="G18" s="18" t="str">
        <f aca="false">IF(E18="","",E18*F18)</f>
        <v/>
      </c>
      <c r="H18" s="19"/>
    </row>
    <row r="19" customFormat="false" ht="15" hidden="false" customHeight="false" outlineLevel="0" collapsed="false">
      <c r="A19" s="19"/>
      <c r="B19" s="19"/>
      <c r="C19" s="20"/>
      <c r="D19" s="20"/>
      <c r="E19" s="18" t="str">
        <f aca="false">IF(AND(C19="",D19=""),"",D19-C19)</f>
        <v/>
      </c>
      <c r="F19" s="20"/>
      <c r="G19" s="18" t="str">
        <f aca="false">IF(E19="","",E19*F19)</f>
        <v/>
      </c>
      <c r="H19" s="19"/>
    </row>
    <row r="20" customFormat="false" ht="15" hidden="false" customHeight="false" outlineLevel="0" collapsed="false">
      <c r="A20" s="19"/>
      <c r="B20" s="19"/>
      <c r="C20" s="20"/>
      <c r="D20" s="20"/>
      <c r="E20" s="18" t="str">
        <f aca="false">IF(AND(C20="",D20=""),"",D20-C20)</f>
        <v/>
      </c>
      <c r="F20" s="20"/>
      <c r="G20" s="18" t="str">
        <f aca="false">IF(E20="","",E20*F20)</f>
        <v/>
      </c>
      <c r="H20" s="19"/>
    </row>
    <row r="21" customFormat="false" ht="15" hidden="false" customHeight="false" outlineLevel="0" collapsed="false">
      <c r="A21" s="19"/>
      <c r="B21" s="19"/>
      <c r="C21" s="20"/>
      <c r="D21" s="20"/>
      <c r="E21" s="18" t="str">
        <f aca="false">IF(AND(C21="",D21=""),"",D21-C21)</f>
        <v/>
      </c>
      <c r="F21" s="20"/>
      <c r="G21" s="18" t="str">
        <f aca="false">IF(E21="","",E21*F21)</f>
        <v/>
      </c>
      <c r="H21" s="19"/>
    </row>
    <row r="22" customFormat="false" ht="15" hidden="false" customHeight="false" outlineLevel="0" collapsed="false">
      <c r="A22" s="19"/>
      <c r="B22" s="19"/>
      <c r="C22" s="20"/>
      <c r="D22" s="20"/>
      <c r="E22" s="18" t="str">
        <f aca="false">IF(AND(C22="",D22=""),"",D22-C22)</f>
        <v/>
      </c>
      <c r="F22" s="20"/>
      <c r="G22" s="18" t="str">
        <f aca="false">IF(E22="","",E22*F22)</f>
        <v/>
      </c>
      <c r="H22" s="19"/>
    </row>
    <row r="23" customFormat="false" ht="15" hidden="false" customHeight="false" outlineLevel="0" collapsed="false">
      <c r="A23" s="19"/>
      <c r="B23" s="19"/>
      <c r="C23" s="20"/>
      <c r="D23" s="20"/>
      <c r="E23" s="18" t="str">
        <f aca="false">IF(AND(C23="",D23=""),"",D23-C23)</f>
        <v/>
      </c>
      <c r="F23" s="20"/>
      <c r="G23" s="18" t="str">
        <f aca="false">IF(E23="","",E23*F23)</f>
        <v/>
      </c>
      <c r="H23" s="19"/>
    </row>
    <row r="24" customFormat="false" ht="15" hidden="false" customHeight="false" outlineLevel="0" collapsed="false">
      <c r="A24" s="19"/>
      <c r="B24" s="19"/>
      <c r="C24" s="20"/>
      <c r="D24" s="20"/>
      <c r="E24" s="18" t="str">
        <f aca="false">IF(AND(C24="",D24=""),"",D24-C24)</f>
        <v/>
      </c>
      <c r="F24" s="20"/>
      <c r="G24" s="18" t="str">
        <f aca="false">IF(E24="","",E24*F24)</f>
        <v/>
      </c>
      <c r="H24" s="19"/>
    </row>
    <row r="25" customFormat="false" ht="15" hidden="false" customHeight="false" outlineLevel="0" collapsed="false">
      <c r="A25" s="19"/>
      <c r="B25" s="19"/>
      <c r="C25" s="20"/>
      <c r="D25" s="20"/>
      <c r="E25" s="18" t="str">
        <f aca="false">IF(AND(C25="",D25=""),"",D25-C25)</f>
        <v/>
      </c>
      <c r="F25" s="20"/>
      <c r="G25" s="18" t="str">
        <f aca="false">IF(E25="","",E25*F25)</f>
        <v/>
      </c>
      <c r="H25" s="19"/>
    </row>
    <row r="26" customFormat="false" ht="15" hidden="false" customHeight="false" outlineLevel="0" collapsed="false">
      <c r="A26" s="19"/>
      <c r="B26" s="19"/>
      <c r="C26" s="20"/>
      <c r="D26" s="20"/>
      <c r="E26" s="18" t="str">
        <f aca="false">IF(AND(C26="",D26=""),"",D26-C26)</f>
        <v/>
      </c>
      <c r="F26" s="20"/>
      <c r="G26" s="18" t="str">
        <f aca="false">IF(E26="","",E26*F26)</f>
        <v/>
      </c>
      <c r="H26" s="19"/>
    </row>
    <row r="27" customFormat="false" ht="15" hidden="false" customHeight="false" outlineLevel="0" collapsed="false">
      <c r="A27" s="19"/>
      <c r="B27" s="19"/>
      <c r="C27" s="20"/>
      <c r="D27" s="20"/>
      <c r="E27" s="18" t="str">
        <f aca="false">IF(AND(C27="",D27=""),"",D27-C27)</f>
        <v/>
      </c>
      <c r="F27" s="20"/>
      <c r="G27" s="18" t="str">
        <f aca="false">IF(E27="","",E27*F27)</f>
        <v/>
      </c>
      <c r="H27" s="19"/>
    </row>
    <row r="28" customFormat="false" ht="15" hidden="false" customHeight="false" outlineLevel="0" collapsed="false">
      <c r="A28" s="19"/>
      <c r="B28" s="19"/>
      <c r="C28" s="20"/>
      <c r="D28" s="20"/>
      <c r="E28" s="18" t="str">
        <f aca="false">IF(AND(C28="",D28=""),"",D28-C28)</f>
        <v/>
      </c>
      <c r="F28" s="20"/>
      <c r="G28" s="18" t="str">
        <f aca="false">IF(E28="","",E28*F28)</f>
        <v/>
      </c>
      <c r="H28" s="19"/>
    </row>
    <row r="29" customFormat="false" ht="15" hidden="false" customHeight="false" outlineLevel="0" collapsed="false">
      <c r="A29" s="19"/>
      <c r="B29" s="19"/>
      <c r="C29" s="20"/>
      <c r="D29" s="20"/>
      <c r="E29" s="18" t="str">
        <f aca="false">IF(AND(C29="",D29=""),"",D29-C29)</f>
        <v/>
      </c>
      <c r="F29" s="20"/>
      <c r="G29" s="18" t="str">
        <f aca="false">IF(E29="","",E29*F29)</f>
        <v/>
      </c>
      <c r="H29" s="19"/>
    </row>
    <row r="30" customFormat="false" ht="15" hidden="false" customHeight="false" outlineLevel="0" collapsed="false">
      <c r="A30" s="19"/>
      <c r="B30" s="19"/>
      <c r="C30" s="20"/>
      <c r="D30" s="20"/>
      <c r="E30" s="18" t="str">
        <f aca="false">IF(AND(C30="",D30=""),"",D30-C30)</f>
        <v/>
      </c>
      <c r="F30" s="20"/>
      <c r="G30" s="18" t="str">
        <f aca="false">IF(E30="","",E30*F30)</f>
        <v/>
      </c>
      <c r="H30" s="19"/>
    </row>
    <row r="31" customFormat="false" ht="15" hidden="false" customHeight="false" outlineLevel="0" collapsed="false">
      <c r="A31" s="19"/>
      <c r="B31" s="19"/>
      <c r="C31" s="20"/>
      <c r="D31" s="20"/>
      <c r="E31" s="18" t="str">
        <f aca="false">IF(AND(C31="",D31=""),"",D31-C31)</f>
        <v/>
      </c>
      <c r="F31" s="20"/>
      <c r="G31" s="18" t="str">
        <f aca="false">IF(E31="","",E31*F31)</f>
        <v/>
      </c>
      <c r="H31" s="19"/>
    </row>
    <row r="32" customFormat="false" ht="15" hidden="false" customHeight="false" outlineLevel="0" collapsed="false">
      <c r="A32" s="19"/>
      <c r="B32" s="19"/>
      <c r="C32" s="20"/>
      <c r="D32" s="20"/>
      <c r="E32" s="18" t="str">
        <f aca="false">IF(AND(C32="",D32=""),"",D32-C32)</f>
        <v/>
      </c>
      <c r="F32" s="20"/>
      <c r="G32" s="18" t="str">
        <f aca="false">IF(E32="","",E32*F32)</f>
        <v/>
      </c>
      <c r="H32" s="19"/>
    </row>
    <row r="33" customFormat="false" ht="15" hidden="false" customHeight="false" outlineLevel="0" collapsed="false">
      <c r="A33" s="19"/>
      <c r="B33" s="19"/>
      <c r="C33" s="20"/>
      <c r="D33" s="20"/>
      <c r="E33" s="18" t="str">
        <f aca="false">IF(AND(C33="",D33=""),"",D33-C33)</f>
        <v/>
      </c>
      <c r="F33" s="20"/>
      <c r="G33" s="18" t="str">
        <f aca="false">IF(E33="","",E33*F33)</f>
        <v/>
      </c>
      <c r="H33" s="19"/>
    </row>
    <row r="34" customFormat="false" ht="15" hidden="false" customHeight="false" outlineLevel="0" collapsed="false">
      <c r="A34" s="19"/>
      <c r="B34" s="19"/>
      <c r="C34" s="20"/>
      <c r="D34" s="20"/>
      <c r="E34" s="18" t="str">
        <f aca="false">IF(AND(C34="",D34=""),"",D34-C34)</f>
        <v/>
      </c>
      <c r="F34" s="20"/>
      <c r="G34" s="18" t="str">
        <f aca="false">IF(E34="","",E34*F34)</f>
        <v/>
      </c>
      <c r="H34" s="19"/>
    </row>
    <row r="36" customFormat="false" ht="15" hidden="false" customHeight="false" outlineLevel="0" collapsed="false">
      <c r="E36" s="8" t="s">
        <v>24</v>
      </c>
      <c r="G36" s="21" t="n">
        <f aca="false">SUM(G5:G34)</f>
        <v>-1500000</v>
      </c>
    </row>
    <row r="37" customFormat="false" ht="15" hidden="false" customHeight="false" outlineLevel="0" collapsed="false">
      <c r="A37" s="15" t="s">
        <v>130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20"/>
    <col collapsed="false" customWidth="true" hidden="false" outlineLevel="0" max="7" min="7" style="0" width="16"/>
    <col collapsed="false" customWidth="true" hidden="false" outlineLevel="0" max="9" min="8" style="0" width="20"/>
  </cols>
  <sheetData>
    <row r="1" customFormat="false" ht="17.35" hidden="false" customHeight="false" outlineLevel="0" collapsed="false">
      <c r="A1" s="4" t="s">
        <v>131</v>
      </c>
    </row>
    <row r="2" customFormat="false" ht="15" hidden="false" customHeight="false" outlineLevel="0" collapsed="false">
      <c r="A2" s="15" t="s">
        <v>132</v>
      </c>
    </row>
    <row r="4" customFormat="false" ht="42" hidden="false" customHeight="true" outlineLevel="0" collapsed="false">
      <c r="A4" s="11" t="s">
        <v>119</v>
      </c>
      <c r="B4" s="11" t="s">
        <v>120</v>
      </c>
      <c r="C4" s="11" t="s">
        <v>133</v>
      </c>
      <c r="D4" s="11" t="s">
        <v>134</v>
      </c>
      <c r="E4" s="11" t="s">
        <v>135</v>
      </c>
      <c r="F4" s="11" t="s">
        <v>136</v>
      </c>
      <c r="G4" s="11" t="s">
        <v>137</v>
      </c>
      <c r="H4" s="11" t="s">
        <v>138</v>
      </c>
      <c r="I4" s="11" t="s">
        <v>139</v>
      </c>
    </row>
    <row r="5" customFormat="false" ht="15" hidden="false" customHeight="false" outlineLevel="0" collapsed="false">
      <c r="A5" s="16" t="s">
        <v>140</v>
      </c>
      <c r="B5" s="16" t="s">
        <v>141</v>
      </c>
      <c r="C5" s="17" t="n">
        <v>200</v>
      </c>
      <c r="D5" s="17" t="n">
        <v>80000</v>
      </c>
      <c r="E5" s="17" t="n">
        <v>70000</v>
      </c>
      <c r="F5" s="17" t="n">
        <v>5000</v>
      </c>
      <c r="G5" s="18" t="n">
        <f aca="false">IF(E5="","",E5-F5)</f>
        <v>65000</v>
      </c>
      <c r="H5" s="18" t="n">
        <f aca="false">IF(G5="","",MIN(D5,G5))</f>
        <v>65000</v>
      </c>
      <c r="I5" s="18" t="n">
        <f aca="false">IF(G5="","",MAX(0,D5-G5)*C5)</f>
        <v>3000000</v>
      </c>
    </row>
    <row r="6" customFormat="false" ht="15" hidden="false" customHeight="false" outlineLevel="0" collapsed="false">
      <c r="A6" s="19"/>
      <c r="B6" s="19"/>
      <c r="C6" s="20"/>
      <c r="D6" s="20"/>
      <c r="E6" s="20"/>
      <c r="F6" s="20"/>
      <c r="G6" s="18" t="str">
        <f aca="false">IF(E6="","",E6-F6)</f>
        <v/>
      </c>
      <c r="H6" s="18" t="str">
        <f aca="false">IF(G6="","",MIN(D6,G6))</f>
        <v/>
      </c>
      <c r="I6" s="18" t="str">
        <f aca="false">IF(G6="","",MAX(0,D6-G6)*C6)</f>
        <v/>
      </c>
    </row>
    <row r="7" customFormat="false" ht="15" hidden="false" customHeight="false" outlineLevel="0" collapsed="false">
      <c r="A7" s="19"/>
      <c r="B7" s="19"/>
      <c r="C7" s="20"/>
      <c r="D7" s="20"/>
      <c r="E7" s="20"/>
      <c r="F7" s="20"/>
      <c r="G7" s="18" t="str">
        <f aca="false">IF(E7="","",E7-F7)</f>
        <v/>
      </c>
      <c r="H7" s="18" t="str">
        <f aca="false">IF(G7="","",MIN(D7,G7))</f>
        <v/>
      </c>
      <c r="I7" s="18" t="str">
        <f aca="false">IF(G7="","",MAX(0,D7-G7)*C7)</f>
        <v/>
      </c>
    </row>
    <row r="8" customFormat="false" ht="15" hidden="false" customHeight="false" outlineLevel="0" collapsed="false">
      <c r="A8" s="19"/>
      <c r="B8" s="19"/>
      <c r="C8" s="20"/>
      <c r="D8" s="20"/>
      <c r="E8" s="20"/>
      <c r="F8" s="20"/>
      <c r="G8" s="18" t="str">
        <f aca="false">IF(E8="","",E8-F8)</f>
        <v/>
      </c>
      <c r="H8" s="18" t="str">
        <f aca="false">IF(G8="","",MIN(D8,G8))</f>
        <v/>
      </c>
      <c r="I8" s="18" t="str">
        <f aca="false">IF(G8="","",MAX(0,D8-G8)*C8)</f>
        <v/>
      </c>
    </row>
    <row r="9" customFormat="false" ht="15" hidden="false" customHeight="false" outlineLevel="0" collapsed="false">
      <c r="A9" s="19"/>
      <c r="B9" s="19"/>
      <c r="C9" s="20"/>
      <c r="D9" s="20"/>
      <c r="E9" s="20"/>
      <c r="F9" s="20"/>
      <c r="G9" s="18" t="str">
        <f aca="false">IF(E9="","",E9-F9)</f>
        <v/>
      </c>
      <c r="H9" s="18" t="str">
        <f aca="false">IF(G9="","",MIN(D9,G9))</f>
        <v/>
      </c>
      <c r="I9" s="18" t="str">
        <f aca="false">IF(G9="","",MAX(0,D9-G9)*C9)</f>
        <v/>
      </c>
    </row>
    <row r="10" customFormat="false" ht="15" hidden="false" customHeight="false" outlineLevel="0" collapsed="false">
      <c r="A10" s="19"/>
      <c r="B10" s="19"/>
      <c r="C10" s="20"/>
      <c r="D10" s="20"/>
      <c r="E10" s="20"/>
      <c r="F10" s="20"/>
      <c r="G10" s="18" t="str">
        <f aca="false">IF(E10="","",E10-F10)</f>
        <v/>
      </c>
      <c r="H10" s="18" t="str">
        <f aca="false">IF(G10="","",MIN(D10,G10))</f>
        <v/>
      </c>
      <c r="I10" s="18" t="str">
        <f aca="false">IF(G10="","",MAX(0,D10-G10)*C10)</f>
        <v/>
      </c>
    </row>
    <row r="11" customFormat="false" ht="15" hidden="false" customHeight="false" outlineLevel="0" collapsed="false">
      <c r="A11" s="19"/>
      <c r="B11" s="19"/>
      <c r="C11" s="20"/>
      <c r="D11" s="20"/>
      <c r="E11" s="20"/>
      <c r="F11" s="20"/>
      <c r="G11" s="18" t="str">
        <f aca="false">IF(E11="","",E11-F11)</f>
        <v/>
      </c>
      <c r="H11" s="18" t="str">
        <f aca="false">IF(G11="","",MIN(D11,G11))</f>
        <v/>
      </c>
      <c r="I11" s="18" t="str">
        <f aca="false">IF(G11="","",MAX(0,D11-G11)*C11)</f>
        <v/>
      </c>
    </row>
    <row r="12" customFormat="false" ht="15" hidden="false" customHeight="false" outlineLevel="0" collapsed="false">
      <c r="A12" s="19"/>
      <c r="B12" s="19"/>
      <c r="C12" s="20"/>
      <c r="D12" s="20"/>
      <c r="E12" s="20"/>
      <c r="F12" s="20"/>
      <c r="G12" s="18" t="str">
        <f aca="false">IF(E12="","",E12-F12)</f>
        <v/>
      </c>
      <c r="H12" s="18" t="str">
        <f aca="false">IF(G12="","",MIN(D12,G12))</f>
        <v/>
      </c>
      <c r="I12" s="18" t="str">
        <f aca="false">IF(G12="","",MAX(0,D12-G12)*C12)</f>
        <v/>
      </c>
    </row>
    <row r="13" customFormat="false" ht="15" hidden="false" customHeight="false" outlineLevel="0" collapsed="false">
      <c r="A13" s="19"/>
      <c r="B13" s="19"/>
      <c r="C13" s="20"/>
      <c r="D13" s="20"/>
      <c r="E13" s="20"/>
      <c r="F13" s="20"/>
      <c r="G13" s="18" t="str">
        <f aca="false">IF(E13="","",E13-F13)</f>
        <v/>
      </c>
      <c r="H13" s="18" t="str">
        <f aca="false">IF(G13="","",MIN(D13,G13))</f>
        <v/>
      </c>
      <c r="I13" s="18" t="str">
        <f aca="false">IF(G13="","",MAX(0,D13-G13)*C13)</f>
        <v/>
      </c>
    </row>
    <row r="14" customFormat="false" ht="15" hidden="false" customHeight="false" outlineLevel="0" collapsed="false">
      <c r="A14" s="19"/>
      <c r="B14" s="19"/>
      <c r="C14" s="20"/>
      <c r="D14" s="20"/>
      <c r="E14" s="20"/>
      <c r="F14" s="20"/>
      <c r="G14" s="18" t="str">
        <f aca="false">IF(E14="","",E14-F14)</f>
        <v/>
      </c>
      <c r="H14" s="18" t="str">
        <f aca="false">IF(G14="","",MIN(D14,G14))</f>
        <v/>
      </c>
      <c r="I14" s="18" t="str">
        <f aca="false">IF(G14="","",MAX(0,D14-G14)*C14)</f>
        <v/>
      </c>
    </row>
    <row r="15" customFormat="false" ht="15" hidden="false" customHeight="false" outlineLevel="0" collapsed="false">
      <c r="A15" s="19"/>
      <c r="B15" s="19"/>
      <c r="C15" s="20"/>
      <c r="D15" s="20"/>
      <c r="E15" s="20"/>
      <c r="F15" s="20"/>
      <c r="G15" s="18" t="str">
        <f aca="false">IF(E15="","",E15-F15)</f>
        <v/>
      </c>
      <c r="H15" s="18" t="str">
        <f aca="false">IF(G15="","",MIN(D15,G15))</f>
        <v/>
      </c>
      <c r="I15" s="18" t="str">
        <f aca="false">IF(G15="","",MAX(0,D15-G15)*C15)</f>
        <v/>
      </c>
    </row>
    <row r="16" customFormat="false" ht="15" hidden="false" customHeight="false" outlineLevel="0" collapsed="false">
      <c r="A16" s="19"/>
      <c r="B16" s="19"/>
      <c r="C16" s="20"/>
      <c r="D16" s="20"/>
      <c r="E16" s="20"/>
      <c r="F16" s="20"/>
      <c r="G16" s="18" t="str">
        <f aca="false">IF(E16="","",E16-F16)</f>
        <v/>
      </c>
      <c r="H16" s="18" t="str">
        <f aca="false">IF(G16="","",MIN(D16,G16))</f>
        <v/>
      </c>
      <c r="I16" s="18" t="str">
        <f aca="false">IF(G16="","",MAX(0,D16-G16)*C16)</f>
        <v/>
      </c>
    </row>
    <row r="17" customFormat="false" ht="15" hidden="false" customHeight="false" outlineLevel="0" collapsed="false">
      <c r="A17" s="19"/>
      <c r="B17" s="19"/>
      <c r="C17" s="20"/>
      <c r="D17" s="20"/>
      <c r="E17" s="20"/>
      <c r="F17" s="20"/>
      <c r="G17" s="18" t="str">
        <f aca="false">IF(E17="","",E17-F17)</f>
        <v/>
      </c>
      <c r="H17" s="18" t="str">
        <f aca="false">IF(G17="","",MIN(D17,G17))</f>
        <v/>
      </c>
      <c r="I17" s="18" t="str">
        <f aca="false">IF(G17="","",MAX(0,D17-G17)*C17)</f>
        <v/>
      </c>
    </row>
    <row r="18" customFormat="false" ht="15" hidden="false" customHeight="false" outlineLevel="0" collapsed="false">
      <c r="A18" s="19"/>
      <c r="B18" s="19"/>
      <c r="C18" s="20"/>
      <c r="D18" s="20"/>
      <c r="E18" s="20"/>
      <c r="F18" s="20"/>
      <c r="G18" s="18" t="str">
        <f aca="false">IF(E18="","",E18-F18)</f>
        <v/>
      </c>
      <c r="H18" s="18" t="str">
        <f aca="false">IF(G18="","",MIN(D18,G18))</f>
        <v/>
      </c>
      <c r="I18" s="18" t="str">
        <f aca="false">IF(G18="","",MAX(0,D18-G18)*C18)</f>
        <v/>
      </c>
    </row>
    <row r="19" customFormat="false" ht="15" hidden="false" customHeight="false" outlineLevel="0" collapsed="false">
      <c r="A19" s="19"/>
      <c r="B19" s="19"/>
      <c r="C19" s="20"/>
      <c r="D19" s="20"/>
      <c r="E19" s="20"/>
      <c r="F19" s="20"/>
      <c r="G19" s="18" t="str">
        <f aca="false">IF(E19="","",E19-F19)</f>
        <v/>
      </c>
      <c r="H19" s="18" t="str">
        <f aca="false">IF(G19="","",MIN(D19,G19))</f>
        <v/>
      </c>
      <c r="I19" s="18" t="str">
        <f aca="false">IF(G19="","",MAX(0,D19-G19)*C19)</f>
        <v/>
      </c>
    </row>
    <row r="20" customFormat="false" ht="15" hidden="false" customHeight="false" outlineLevel="0" collapsed="false">
      <c r="A20" s="19"/>
      <c r="B20" s="19"/>
      <c r="C20" s="20"/>
      <c r="D20" s="20"/>
      <c r="E20" s="20"/>
      <c r="F20" s="20"/>
      <c r="G20" s="18" t="str">
        <f aca="false">IF(E20="","",E20-F20)</f>
        <v/>
      </c>
      <c r="H20" s="18" t="str">
        <f aca="false">IF(G20="","",MIN(D20,G20))</f>
        <v/>
      </c>
      <c r="I20" s="18" t="str">
        <f aca="false">IF(G20="","",MAX(0,D20-G20)*C20)</f>
        <v/>
      </c>
    </row>
    <row r="21" customFormat="false" ht="15" hidden="false" customHeight="false" outlineLevel="0" collapsed="false">
      <c r="A21" s="19"/>
      <c r="B21" s="19"/>
      <c r="C21" s="20"/>
      <c r="D21" s="20"/>
      <c r="E21" s="20"/>
      <c r="F21" s="20"/>
      <c r="G21" s="18" t="str">
        <f aca="false">IF(E21="","",E21-F21)</f>
        <v/>
      </c>
      <c r="H21" s="18" t="str">
        <f aca="false">IF(G21="","",MIN(D21,G21))</f>
        <v/>
      </c>
      <c r="I21" s="18" t="str">
        <f aca="false">IF(G21="","",MAX(0,D21-G21)*C21)</f>
        <v/>
      </c>
    </row>
    <row r="22" customFormat="false" ht="15" hidden="false" customHeight="false" outlineLevel="0" collapsed="false">
      <c r="A22" s="19"/>
      <c r="B22" s="19"/>
      <c r="C22" s="20"/>
      <c r="D22" s="20"/>
      <c r="E22" s="20"/>
      <c r="F22" s="20"/>
      <c r="G22" s="18" t="str">
        <f aca="false">IF(E22="","",E22-F22)</f>
        <v/>
      </c>
      <c r="H22" s="18" t="str">
        <f aca="false">IF(G22="","",MIN(D22,G22))</f>
        <v/>
      </c>
      <c r="I22" s="18" t="str">
        <f aca="false">IF(G22="","",MAX(0,D22-G22)*C22)</f>
        <v/>
      </c>
    </row>
    <row r="23" customFormat="false" ht="15" hidden="false" customHeight="false" outlineLevel="0" collapsed="false">
      <c r="A23" s="19"/>
      <c r="B23" s="19"/>
      <c r="C23" s="20"/>
      <c r="D23" s="20"/>
      <c r="E23" s="20"/>
      <c r="F23" s="20"/>
      <c r="G23" s="18" t="str">
        <f aca="false">IF(E23="","",E23-F23)</f>
        <v/>
      </c>
      <c r="H23" s="18" t="str">
        <f aca="false">IF(G23="","",MIN(D23,G23))</f>
        <v/>
      </c>
      <c r="I23" s="18" t="str">
        <f aca="false">IF(G23="","",MAX(0,D23-G23)*C23)</f>
        <v/>
      </c>
    </row>
    <row r="24" customFormat="false" ht="15" hidden="false" customHeight="false" outlineLevel="0" collapsed="false">
      <c r="A24" s="19"/>
      <c r="B24" s="19"/>
      <c r="C24" s="20"/>
      <c r="D24" s="20"/>
      <c r="E24" s="20"/>
      <c r="F24" s="20"/>
      <c r="G24" s="18" t="str">
        <f aca="false">IF(E24="","",E24-F24)</f>
        <v/>
      </c>
      <c r="H24" s="18" t="str">
        <f aca="false">IF(G24="","",MIN(D24,G24))</f>
        <v/>
      </c>
      <c r="I24" s="18" t="str">
        <f aca="false">IF(G24="","",MAX(0,D24-G24)*C24)</f>
        <v/>
      </c>
    </row>
    <row r="25" customFormat="false" ht="15" hidden="false" customHeight="false" outlineLevel="0" collapsed="false">
      <c r="A25" s="19"/>
      <c r="B25" s="19"/>
      <c r="C25" s="20"/>
      <c r="D25" s="20"/>
      <c r="E25" s="20"/>
      <c r="F25" s="20"/>
      <c r="G25" s="18" t="str">
        <f aca="false">IF(E25="","",E25-F25)</f>
        <v/>
      </c>
      <c r="H25" s="18" t="str">
        <f aca="false">IF(G25="","",MIN(D25,G25))</f>
        <v/>
      </c>
      <c r="I25" s="18" t="str">
        <f aca="false">IF(G25="","",MAX(0,D25-G25)*C25)</f>
        <v/>
      </c>
    </row>
    <row r="26" customFormat="false" ht="15" hidden="false" customHeight="false" outlineLevel="0" collapsed="false">
      <c r="A26" s="19"/>
      <c r="B26" s="19"/>
      <c r="C26" s="20"/>
      <c r="D26" s="20"/>
      <c r="E26" s="20"/>
      <c r="F26" s="20"/>
      <c r="G26" s="18" t="str">
        <f aca="false">IF(E26="","",E26-F26)</f>
        <v/>
      </c>
      <c r="H26" s="18" t="str">
        <f aca="false">IF(G26="","",MIN(D26,G26))</f>
        <v/>
      </c>
      <c r="I26" s="18" t="str">
        <f aca="false">IF(G26="","",MAX(0,D26-G26)*C26)</f>
        <v/>
      </c>
    </row>
    <row r="27" customFormat="false" ht="15" hidden="false" customHeight="false" outlineLevel="0" collapsed="false">
      <c r="A27" s="19"/>
      <c r="B27" s="19"/>
      <c r="C27" s="20"/>
      <c r="D27" s="20"/>
      <c r="E27" s="20"/>
      <c r="F27" s="20"/>
      <c r="G27" s="18" t="str">
        <f aca="false">IF(E27="","",E27-F27)</f>
        <v/>
      </c>
      <c r="H27" s="18" t="str">
        <f aca="false">IF(G27="","",MIN(D27,G27))</f>
        <v/>
      </c>
      <c r="I27" s="18" t="str">
        <f aca="false">IF(G27="","",MAX(0,D27-G27)*C27)</f>
        <v/>
      </c>
    </row>
    <row r="28" customFormat="false" ht="15" hidden="false" customHeight="false" outlineLevel="0" collapsed="false">
      <c r="A28" s="19"/>
      <c r="B28" s="19"/>
      <c r="C28" s="20"/>
      <c r="D28" s="20"/>
      <c r="E28" s="20"/>
      <c r="F28" s="20"/>
      <c r="G28" s="18" t="str">
        <f aca="false">IF(E28="","",E28-F28)</f>
        <v/>
      </c>
      <c r="H28" s="18" t="str">
        <f aca="false">IF(G28="","",MIN(D28,G28))</f>
        <v/>
      </c>
      <c r="I28" s="18" t="str">
        <f aca="false">IF(G28="","",MAX(0,D28-G28)*C28)</f>
        <v/>
      </c>
    </row>
    <row r="29" customFormat="false" ht="15" hidden="false" customHeight="false" outlineLevel="0" collapsed="false">
      <c r="A29" s="19"/>
      <c r="B29" s="19"/>
      <c r="C29" s="20"/>
      <c r="D29" s="20"/>
      <c r="E29" s="20"/>
      <c r="F29" s="20"/>
      <c r="G29" s="18" t="str">
        <f aca="false">IF(E29="","",E29-F29)</f>
        <v/>
      </c>
      <c r="H29" s="18" t="str">
        <f aca="false">IF(G29="","",MIN(D29,G29))</f>
        <v/>
      </c>
      <c r="I29" s="18" t="str">
        <f aca="false">IF(G29="","",MAX(0,D29-G29)*C29)</f>
        <v/>
      </c>
    </row>
    <row r="30" customFormat="false" ht="15" hidden="false" customHeight="false" outlineLevel="0" collapsed="false">
      <c r="A30" s="19"/>
      <c r="B30" s="19"/>
      <c r="C30" s="20"/>
      <c r="D30" s="20"/>
      <c r="E30" s="20"/>
      <c r="F30" s="20"/>
      <c r="G30" s="18" t="str">
        <f aca="false">IF(E30="","",E30-F30)</f>
        <v/>
      </c>
      <c r="H30" s="18" t="str">
        <f aca="false">IF(G30="","",MIN(D30,G30))</f>
        <v/>
      </c>
      <c r="I30" s="18" t="str">
        <f aca="false">IF(G30="","",MAX(0,D30-G30)*C30)</f>
        <v/>
      </c>
    </row>
    <row r="31" customFormat="false" ht="15" hidden="false" customHeight="false" outlineLevel="0" collapsed="false">
      <c r="A31" s="19"/>
      <c r="B31" s="19"/>
      <c r="C31" s="20"/>
      <c r="D31" s="20"/>
      <c r="E31" s="20"/>
      <c r="F31" s="20"/>
      <c r="G31" s="18" t="str">
        <f aca="false">IF(E31="","",E31-F31)</f>
        <v/>
      </c>
      <c r="H31" s="18" t="str">
        <f aca="false">IF(G31="","",MIN(D31,G31))</f>
        <v/>
      </c>
      <c r="I31" s="18" t="str">
        <f aca="false">IF(G31="","",MAX(0,D31-G31)*C31)</f>
        <v/>
      </c>
    </row>
    <row r="32" customFormat="false" ht="15" hidden="false" customHeight="false" outlineLevel="0" collapsed="false">
      <c r="A32" s="19"/>
      <c r="B32" s="19"/>
      <c r="C32" s="20"/>
      <c r="D32" s="20"/>
      <c r="E32" s="20"/>
      <c r="F32" s="20"/>
      <c r="G32" s="18" t="str">
        <f aca="false">IF(E32="","",E32-F32)</f>
        <v/>
      </c>
      <c r="H32" s="18" t="str">
        <f aca="false">IF(G32="","",MIN(D32,G32))</f>
        <v/>
      </c>
      <c r="I32" s="18" t="str">
        <f aca="false">IF(G32="","",MAX(0,D32-G32)*C32)</f>
        <v/>
      </c>
    </row>
    <row r="33" customFormat="false" ht="15" hidden="false" customHeight="false" outlineLevel="0" collapsed="false">
      <c r="A33" s="19"/>
      <c r="B33" s="19"/>
      <c r="C33" s="20"/>
      <c r="D33" s="20"/>
      <c r="E33" s="20"/>
      <c r="F33" s="20"/>
      <c r="G33" s="18" t="str">
        <f aca="false">IF(E33="","",E33-F33)</f>
        <v/>
      </c>
      <c r="H33" s="18" t="str">
        <f aca="false">IF(G33="","",MIN(D33,G33))</f>
        <v/>
      </c>
      <c r="I33" s="18" t="str">
        <f aca="false">IF(G33="","",MAX(0,D33-G33)*C33)</f>
        <v/>
      </c>
    </row>
    <row r="34" customFormat="false" ht="15" hidden="false" customHeight="false" outlineLevel="0" collapsed="false">
      <c r="A34" s="19"/>
      <c r="B34" s="19"/>
      <c r="C34" s="20"/>
      <c r="D34" s="20"/>
      <c r="E34" s="20"/>
      <c r="F34" s="20"/>
      <c r="G34" s="18" t="str">
        <f aca="false">IF(E34="","",E34-F34)</f>
        <v/>
      </c>
      <c r="H34" s="18" t="str">
        <f aca="false">IF(G34="","",MIN(D34,G34))</f>
        <v/>
      </c>
      <c r="I34" s="18" t="str">
        <f aca="false">IF(G34="","",MAX(0,D34-G34)*C34)</f>
        <v/>
      </c>
    </row>
    <row r="36" customFormat="false" ht="15" hidden="false" customHeight="false" outlineLevel="0" collapsed="false">
      <c r="H36" s="8" t="s">
        <v>24</v>
      </c>
      <c r="I36" s="21" t="n">
        <f aca="false">SUM(I5:I34)</f>
        <v>3000000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2026-10-07T01:41:24Z</dcterms:created>
  <dc:creator>openpyxl</dc:creator>
  <dc:description/>
  <dc:language>en-US</dc:language>
  <cp:lastModifiedBy/>
  <dcterms:modified xsi:type="dcterms:W3CDTF">2026-10-07T01:41:24Z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